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\POIiŚ\01_Przetargi\12_modernizacja_sieci_woda_3\02_SIWZ_publikacja\Tom_01_SIWZ_IDW_ZP12\"/>
    </mc:Choice>
  </mc:AlternateContent>
  <xr:revisionPtr revIDLastSave="0" documentId="8_{8EC5DD4B-4D49-471D-8557-EC93A1AA531C}" xr6:coauthVersionLast="37" xr6:coauthVersionMax="37" xr10:uidLastSave="{00000000-0000-0000-0000-000000000000}"/>
  <bookViews>
    <workbookView xWindow="0" yWindow="0" windowWidth="19200" windowHeight="11760" xr2:uid="{00000000-000D-0000-FFFF-FFFF00000000}"/>
  </bookViews>
  <sheets>
    <sheet name="ZAŁĄCZNIK 7_KOSZTORYS OFERTOWY" sheetId="6" r:id="rId1"/>
  </sheets>
  <definedNames>
    <definedName name="_xlnm.Print_Area" localSheetId="0">'ZAŁĄCZNIK 7_KOSZTORYS OFERTOWY'!$A$1:$I$169</definedName>
  </definedNames>
  <calcPr calcId="162913" fullPrecision="0"/>
</workbook>
</file>

<file path=xl/calcChain.xml><?xml version="1.0" encoding="utf-8"?>
<calcChain xmlns="http://schemas.openxmlformats.org/spreadsheetml/2006/main">
  <c r="F143" i="6" l="1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7" i="6"/>
  <c r="F106" i="6"/>
  <c r="F105" i="6"/>
  <c r="F104" i="6"/>
  <c r="F103" i="6"/>
  <c r="F102" i="6"/>
  <c r="F101" i="6"/>
  <c r="F100" i="6"/>
  <c r="F99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85" i="6" s="1"/>
  <c r="F145" i="6" l="1"/>
  <c r="F149" i="6" s="1"/>
  <c r="F146" i="6"/>
  <c r="F86" i="6"/>
  <c r="F87" i="6" s="1"/>
  <c r="F147" i="6" l="1"/>
  <c r="F151" i="6" s="1"/>
  <c r="F153" i="6" s="1"/>
  <c r="F150" i="6"/>
</calcChain>
</file>

<file path=xl/sharedStrings.xml><?xml version="1.0" encoding="utf-8"?>
<sst xmlns="http://schemas.openxmlformats.org/spreadsheetml/2006/main" count="219" uniqueCount="109">
  <si>
    <t>ilość jedn. obm.</t>
  </si>
  <si>
    <t xml:space="preserve">podatek VAT: </t>
  </si>
  <si>
    <t xml:space="preserve">wartość brutto: </t>
  </si>
  <si>
    <t>Opis</t>
  </si>
  <si>
    <t>wartość netto w zł</t>
  </si>
  <si>
    <t>lp.</t>
  </si>
  <si>
    <t>J.m.</t>
  </si>
  <si>
    <t>cena jedn.netto w zł</t>
  </si>
  <si>
    <t xml:space="preserve"> </t>
  </si>
  <si>
    <t>m</t>
  </si>
  <si>
    <t>kpl</t>
  </si>
  <si>
    <t xml:space="preserve">RAZEM                             wartośc netto: </t>
  </si>
  <si>
    <t>TER 1</t>
  </si>
  <si>
    <t xml:space="preserve">TABELA  ELEMENTÓW  ROZLICZENIOWYCH </t>
  </si>
  <si>
    <t>x</t>
  </si>
  <si>
    <t xml:space="preserve">Uporządkowanie gospodarki wodno-ściekowej na terenie aglomeracji Słubice - sieć wodno-kanalizacyjna </t>
  </si>
  <si>
    <t>ROBOTY  INŻYNIERYJNE</t>
  </si>
  <si>
    <t>Kanały z rur kamionkowych o średnicy: 200 mm</t>
  </si>
  <si>
    <t>Roboty przygotowawcze</t>
  </si>
  <si>
    <t>Przepięcie istniejących przyłączy</t>
  </si>
  <si>
    <t>ROBOTY DROGOWE ROZBIÓRKOWE I ODTWORZENIOWE</t>
  </si>
  <si>
    <t>m2</t>
  </si>
  <si>
    <t>Rozebranie warstwy wiążącej nawierzchni bitumicznej gr. 6 cm z wywozem gruzu i utylizacją</t>
  </si>
  <si>
    <t>Rozebranie podbudowy zasadniczej z mieszanki mineralno-asfaltowej gr. 7 cm z wywozem gruzu i utylizacją</t>
  </si>
  <si>
    <t>Rozebranie podbudowy zasadniczej z mieszanki mineralno-asfaltowej gr. 10 cm z wywozem gruzu i utylizacją</t>
  </si>
  <si>
    <t>Rozebranie podbudowy z betonu gr. 20 cm z wywozem gruzu i utylizacją</t>
  </si>
  <si>
    <t>Rozebranie krawężników granitowych wraz z ławą betonową z wywozem gruzu i utylizacją</t>
  </si>
  <si>
    <t>Wykonanie podbudowy z betonu C16/20, gr. warstwy po zagęszczeniu 20 cm</t>
  </si>
  <si>
    <t>Wykonanie warstwy wiążącej z betonu asfaltowego AC22W, gr. warstwy po zagęszczeniu 6 cm</t>
  </si>
  <si>
    <t>Wykonanie warstwy wiążącej z betonu asfaltowego AC22W, gr. warstwy po zagęszczeniu 8 cm</t>
  </si>
  <si>
    <t>Ułożenie geokompozytu o wytrzymałości 80/80 kN/m pod warstwą wiążącą</t>
  </si>
  <si>
    <t>Ustawienie krawężników betonowych wraz z wykonaniem ławy betonowej z oporem z betonu C12/15</t>
  </si>
  <si>
    <t>Ustawienie krawężników granitowych wraz z wykonaniem ławy betonowej z oporem z betonu C12/15</t>
  </si>
  <si>
    <t>ZAŁĄCZNIK 7. KOSZTORYS OFERTOWY</t>
  </si>
  <si>
    <t>Miejscowość…………….. Data…….2018</t>
  </si>
  <si>
    <t>Podpis i pieczęć Wykonawcy</t>
  </si>
  <si>
    <t>…………………………………………………………..</t>
  </si>
  <si>
    <t xml:space="preserve">Data i Miejscowość </t>
  </si>
  <si>
    <t>………………………………………………………………………………</t>
  </si>
  <si>
    <t>Podstawa wyceny: STWiOR S-00.00, S-01.01, S-02.01, S-03.01, W-02.01, D-01.01, SIWZ, Dokumentacja projektowa</t>
  </si>
  <si>
    <t>Sieć wodociągowa</t>
  </si>
  <si>
    <t>Renowacja sieci wodociągowej</t>
  </si>
  <si>
    <t>Roboty przygotowawcze przed renowacją-tymczasowe zaopatrzenie w wodę budowa i demontaż rurociagów tymczasowych</t>
  </si>
  <si>
    <t>Montaż o demontaż hydrantu ogrodowego z łącznikiem do węża o średnicy: 20 mm</t>
  </si>
  <si>
    <t xml:space="preserve">Renowacja rurociągu o śr. 110 mm metodą crackingu </t>
  </si>
  <si>
    <t xml:space="preserve">Renowacja rurociągu o śr. 160 mm metodą crackingu </t>
  </si>
  <si>
    <t xml:space="preserve">Wymiana hydrantu o średnicy: 80 mm </t>
  </si>
  <si>
    <t xml:space="preserve">Ustawienie hydrantów pożarowych podziemnych o średnicy: 80 mm </t>
  </si>
  <si>
    <t xml:space="preserve"> Wymiana zasuwy żeliwnej kołnierzowej uszczelnionej folią aluminiową - z obudową, o średnicy: 100 mm </t>
  </si>
  <si>
    <t xml:space="preserve"> Wymiana zasuwy żeliwnej kołnierzowej uszczelnionej folią aluminiową - z obudową, o średnicy: 150 mm </t>
  </si>
  <si>
    <t xml:space="preserve"> Zasuwy kołnierzowe typu "E", z obudową, montowane na rurociągach PE - średnica zasuwy: 80 mm </t>
  </si>
  <si>
    <t xml:space="preserve">Zasuwy kołnierzowe typu "E", z obudową, montowane na rurociągach PE - średnica zasuwy: 100 mm </t>
  </si>
  <si>
    <t xml:space="preserve"> Zasuwy kołnierzowe typu "E", z obudową, montowane na rurociągach PE - średnica zasuwy: 125 mm </t>
  </si>
  <si>
    <t xml:space="preserve"> Zasuwy kołnierzowe typu "E", z obudową, montowane na rurociągach PE - średnica zasuwy: 150 mm</t>
  </si>
  <si>
    <t xml:space="preserve"> Zasuwy kołnierzowe typu "E", z obudową, montowane na rurociągach PE - średnica zasuwy: 200 mm </t>
  </si>
  <si>
    <t xml:space="preserve">Komory pomiarowe z kręgów betonowych wraz z wyposażeniem   </t>
  </si>
  <si>
    <t xml:space="preserve"> Przepięcie przyłączy wodociągowych od strony magistrali wodociągowej z wykonaniem prac ziemnych i montażowych </t>
  </si>
  <si>
    <t>Próba szczelności sieci wodociągowych</t>
  </si>
  <si>
    <t>Dezynfekcja rurociągów sieci wodociągowych, i badania bakteriologiczne</t>
  </si>
  <si>
    <t>Rozebranie warstwy ścieralnej nawierzchni bitumicznej gr. 5 cm z wywozem gruzu i utylizacją</t>
  </si>
  <si>
    <t>Rozebranie warstwy wiążącej nawierzchni bitumicznej gr. 8 cm z wywozem gruzu i utylizacją</t>
  </si>
  <si>
    <t>Rozebranie krawężników betonowych wraz z ławą betonową z wywozem gruzu i utylizacją</t>
  </si>
  <si>
    <t>Wykonanie podbudowy pomocniczej z gruntu stabilizowanego cementem, gruntocement o wytrzymałości Rm 2,5 MPa, gr. w-wy 15 cm</t>
  </si>
  <si>
    <t xml:space="preserve">Wykonanie podbudowy zasadniczej z miesznki mineralno-asfaltowej AC22P , gr. warstwy po zagęszczeniu 7 cm </t>
  </si>
  <si>
    <t xml:space="preserve">Wykonanie podbudowy zasadniczej z miesznki mineralno-asfaltowej AC22P , gr. warstwy po zagęszczeniu 10 cm </t>
  </si>
  <si>
    <t>Wykonanie podbudowy z betonu C16/20, gr. Warstwy po zagęszczeniu 20 cm</t>
  </si>
  <si>
    <t>Wykonanie warstwy ścieralnej z mieszanki mastyksowo-grysowej AC11S, gr. warstwy po zagęszczeniu 5 cm</t>
  </si>
  <si>
    <t>Podstawa wyceny: STWiOR S-00.00, S-01.01, S-02.01, S-03.01, W-01.01, K-01.01, D-01.01, SIWZ, Dokumentacja projektowa</t>
  </si>
  <si>
    <t xml:space="preserve">Sieć wodociągowa i siec kanalizacji sanitarnej </t>
  </si>
  <si>
    <t>Kanalizacja grawitacyjna</t>
  </si>
  <si>
    <t>Rurociągi z rur PVC-U lite SDR 34 fi 160 mm</t>
  </si>
  <si>
    <t>Rurociągi z rur PVC-U lite SDR 34 fi 200 mm</t>
  </si>
  <si>
    <t>Studnia z kręgów betonowych Dz 1200 mm</t>
  </si>
  <si>
    <t>Studzienki kanalizacyjne z tworzyw sztucznych: 425 mm</t>
  </si>
  <si>
    <t>Przewierty rurami stalowymi 355,6/8 mm</t>
  </si>
  <si>
    <t>Próby kanalizacji sanitarnej</t>
  </si>
  <si>
    <t xml:space="preserve">Inspekcja kamerą TV kanałów </t>
  </si>
  <si>
    <t>Odnogi wbudowane w istniejące rurociągi z rur PE o średnicy: 110 mm</t>
  </si>
  <si>
    <t>Odnogi wbudowane w istniejące rurociągi z rur PE o średnicy: 160 mm</t>
  </si>
  <si>
    <t>Montaż rurociągów z rur polietylenowych (PE,PEHD), przy średnicy zewnętrznej rur: 90 mm_x000D_</t>
  </si>
  <si>
    <t>Montaż rurociągów z rur polietylenowych (PE,PEHD), przy średnicy zewnętrznej rur: 110 mm _x000D_</t>
  </si>
  <si>
    <t>Hydranty pożarowe podziemne, o średnicy: 80 mm</t>
  </si>
  <si>
    <t>Zasuwy kołnierzowe typu "E", z obudową, montowane na rurociągach PE - średnica zasuwy: 80 mm</t>
  </si>
  <si>
    <t>Zasuwy kołnierzowe typu "E", z obudową, montowane na rurociągach PE - średnica zasuwy: 100 mm</t>
  </si>
  <si>
    <t>Zasuwy kołnierzowe typu "E", z obudową, montowane na rurociągach PE - średnica zasuwy: 150 mm</t>
  </si>
  <si>
    <t>Nawiertki na istniejących rurociągach z PE o średnicy zewnętrznej: 110 mm</t>
  </si>
  <si>
    <t xml:space="preserve">Przyłącza wodociągowe z rur ciśnieniowych PE, o średnicy zewnętrznej  32 mm, </t>
  </si>
  <si>
    <t>Przewierty rurami stalowymi 219,1/6,3</t>
  </si>
  <si>
    <t>Rozebranie podbudowy z kruszywa kamiennego gr. 20 cm z wywozem i utylizacją</t>
  </si>
  <si>
    <t>Rozebranie nawierzchni z kostki granitowej</t>
  </si>
  <si>
    <t>Rozebranie nawierzchni z kostki betonowej</t>
  </si>
  <si>
    <t>Rozebranie obrzeży betonowych</t>
  </si>
  <si>
    <t>Podbudowa pomocnicza z gruntu stabilizowanego cementem, gruntocement o wytrzymałości Rm 2,5 MPa, gr. Warstwy po zagęszczeniu 15 cm</t>
  </si>
  <si>
    <t>Podbudowa z kruszywa kamiennego, gr. warstwy po zagęszczeniu 20 cm</t>
  </si>
  <si>
    <t xml:space="preserve">Nawierzchnia z kostki granitowej </t>
  </si>
  <si>
    <t>Ustawienie obrzeży betonowych</t>
  </si>
  <si>
    <t>Nawierzchnia z kostki betonowej</t>
  </si>
  <si>
    <t xml:space="preserve">Wykonanie warstwy ścieralnej z mieszanki mastyksowo-grysowej AC11S, gr. warstwy po zagęszczeniu 5 cm </t>
  </si>
  <si>
    <t>Słownie:</t>
  </si>
  <si>
    <t>…………………………………………………</t>
  </si>
  <si>
    <t>ZAKRES 1. Remont sieci wodociągowej</t>
  </si>
  <si>
    <r>
      <rPr>
        <b/>
        <i/>
        <sz val="11"/>
        <rFont val="Arial"/>
        <family val="2"/>
        <charset val="238"/>
      </rPr>
      <t>Zakres 2</t>
    </r>
    <r>
      <rPr>
        <i/>
        <sz val="11"/>
        <rFont val="Arial"/>
        <family val="2"/>
        <charset val="238"/>
      </rPr>
      <t>. Sieć wodociągowa i siec kanalizacji sanitarnej Słubice ul. Mieszka I Wojska Polskiego i Konstytucji 3 Maja</t>
    </r>
  </si>
  <si>
    <t xml:space="preserve">RAZEM      ZAKRES 2                       wartośc netto: </t>
  </si>
  <si>
    <t xml:space="preserve">RAZEM  (ZAKRES 1 plus  ZAKRES 2)               wartośc netto: </t>
  </si>
  <si>
    <t xml:space="preserve">Cena ofertowa w zł brutto/ </t>
  </si>
  <si>
    <t>RAZEM wartość brutto (CENA OFERTOWA)</t>
  </si>
  <si>
    <t xml:space="preserve">                        </t>
  </si>
  <si>
    <t xml:space="preserve">              </t>
  </si>
  <si>
    <t xml:space="preserve">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</si>
</sst>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6"/>
      <color rgb="FF0000CC"/>
      <name val="Arial"/>
      <family val="2"/>
      <charset val="238"/>
    </font>
    <font>
      <i/>
      <sz val="8"/>
      <name val="Arial"/>
      <family val="2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thin">
        <color indexed="64"/>
      </bottom>
      <diagonal/>
    </border>
    <border>
      <left/>
      <right/>
      <top style="medium">
        <color theme="9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9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medium">
        <color theme="9" tint="-0.249977111117893"/>
      </top>
      <bottom style="thin">
        <color indexed="64"/>
      </bottom>
      <diagonal/>
    </border>
    <border>
      <left style="medium">
        <color theme="9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medium">
        <color indexed="64"/>
      </bottom>
      <diagonal/>
    </border>
    <border>
      <left/>
      <right style="medium">
        <color theme="9" tint="-0.249977111117893"/>
      </right>
      <top/>
      <bottom style="medium">
        <color indexed="64"/>
      </bottom>
      <diagonal/>
    </border>
    <border>
      <left style="medium">
        <color theme="9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thin">
        <color indexed="64"/>
      </bottom>
      <diagonal/>
    </border>
    <border>
      <left/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4">
    <xf numFmtId="0" fontId="0" fillId="0" borderId="0"/>
    <xf numFmtId="0" fontId="2" fillId="0" borderId="0">
      <alignment horizontal="left" vertical="top"/>
    </xf>
    <xf numFmtId="0" fontId="2" fillId="0" borderId="0">
      <alignment horizontal="center" vertical="top"/>
    </xf>
    <xf numFmtId="0" fontId="4" fillId="0" borderId="0">
      <alignment horizontal="righ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top"/>
    </xf>
    <xf numFmtId="0" fontId="1" fillId="0" borderId="0">
      <alignment horizontal="center" vertical="center"/>
    </xf>
    <xf numFmtId="0" fontId="4" fillId="0" borderId="0">
      <alignment horizontal="center" vertical="center"/>
    </xf>
    <xf numFmtId="0" fontId="4" fillId="2" borderId="0">
      <alignment horizontal="right" vertical="top"/>
    </xf>
    <xf numFmtId="0" fontId="4" fillId="2" borderId="0">
      <alignment horizontal="center" vertical="top"/>
    </xf>
    <xf numFmtId="0" fontId="4" fillId="2" borderId="0">
      <alignment horizontal="left" vertical="top"/>
    </xf>
    <xf numFmtId="9" fontId="11" fillId="0" borderId="0" applyFont="0" applyFill="0" applyBorder="0" applyAlignment="0" applyProtection="0"/>
  </cellStyleXfs>
  <cellXfs count="144">
    <xf numFmtId="0" fontId="0" fillId="0" borderId="0" xfId="0"/>
    <xf numFmtId="0" fontId="10" fillId="5" borderId="0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2" fillId="6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left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left" vertical="center"/>
    </xf>
    <xf numFmtId="4" fontId="13" fillId="4" borderId="2" xfId="0" applyNumberFormat="1" applyFont="1" applyFill="1" applyBorder="1" applyAlignment="1">
      <alignment horizontal="center" vertical="center"/>
    </xf>
    <xf numFmtId="4" fontId="13" fillId="0" borderId="23" xfId="0" applyNumberFormat="1" applyFont="1" applyBorder="1" applyAlignment="1">
      <alignment horizontal="center" vertical="center"/>
    </xf>
    <xf numFmtId="4" fontId="14" fillId="4" borderId="2" xfId="0" applyNumberFormat="1" applyFont="1" applyFill="1" applyBorder="1" applyAlignment="1">
      <alignment horizontal="center" vertical="center"/>
    </xf>
    <xf numFmtId="4" fontId="14" fillId="0" borderId="23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0" fontId="17" fillId="0" borderId="0" xfId="0" applyFont="1"/>
    <xf numFmtId="0" fontId="16" fillId="0" borderId="0" xfId="0" applyFont="1"/>
    <xf numFmtId="0" fontId="17" fillId="0" borderId="0" xfId="0" applyFont="1" applyAlignment="1"/>
    <xf numFmtId="0" fontId="8" fillId="0" borderId="13" xfId="0" applyFont="1" applyBorder="1" applyAlignment="1">
      <alignment horizontal="center"/>
    </xf>
    <xf numFmtId="0" fontId="13" fillId="0" borderId="0" xfId="0" applyFont="1"/>
    <xf numFmtId="0" fontId="17" fillId="0" borderId="0" xfId="0" applyFont="1" applyAlignment="1">
      <alignment vertical="center"/>
    </xf>
    <xf numFmtId="0" fontId="8" fillId="0" borderId="1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5" fillId="3" borderId="20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/>
    </xf>
    <xf numFmtId="0" fontId="20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4" fontId="15" fillId="0" borderId="21" xfId="0" applyNumberFormat="1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17" fillId="3" borderId="26" xfId="0" applyFont="1" applyFill="1" applyBorder="1" applyAlignment="1">
      <alignment horizontal="center" vertical="center"/>
    </xf>
    <xf numFmtId="0" fontId="16" fillId="3" borderId="27" xfId="0" applyFont="1" applyFill="1" applyBorder="1" applyAlignment="1">
      <alignment vertical="center" wrapText="1"/>
    </xf>
    <xf numFmtId="0" fontId="16" fillId="3" borderId="3" xfId="0" applyFont="1" applyFill="1" applyBorder="1" applyAlignment="1">
      <alignment horizontal="center" vertical="center"/>
    </xf>
    <xf numFmtId="4" fontId="16" fillId="3" borderId="3" xfId="0" applyNumberFormat="1" applyFont="1" applyFill="1" applyBorder="1" applyAlignment="1">
      <alignment horizontal="center" vertical="center"/>
    </xf>
    <xf numFmtId="0" fontId="17" fillId="3" borderId="3" xfId="0" applyFont="1" applyFill="1" applyBorder="1"/>
    <xf numFmtId="0" fontId="17" fillId="3" borderId="28" xfId="0" applyFont="1" applyFill="1" applyBorder="1"/>
    <xf numFmtId="4" fontId="17" fillId="7" borderId="9" xfId="0" applyNumberFormat="1" applyFont="1" applyFill="1" applyBorder="1"/>
    <xf numFmtId="0" fontId="17" fillId="7" borderId="31" xfId="0" applyFont="1" applyFill="1" applyBorder="1"/>
    <xf numFmtId="0" fontId="17" fillId="7" borderId="9" xfId="0" applyFont="1" applyFill="1" applyBorder="1"/>
    <xf numFmtId="0" fontId="15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/>
    </xf>
    <xf numFmtId="4" fontId="12" fillId="0" borderId="5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horizontal="center"/>
    </xf>
    <xf numFmtId="4" fontId="14" fillId="0" borderId="23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21" xfId="0" applyNumberFormat="1" applyFont="1" applyBorder="1" applyAlignment="1">
      <alignment horizontal="center"/>
    </xf>
    <xf numFmtId="0" fontId="12" fillId="0" borderId="2" xfId="0" applyFont="1" applyBorder="1" applyAlignment="1">
      <alignment vertical="center" wrapText="1"/>
    </xf>
    <xf numFmtId="0" fontId="14" fillId="3" borderId="26" xfId="0" applyFont="1" applyFill="1" applyBorder="1" applyAlignment="1">
      <alignment horizontal="center" vertical="center"/>
    </xf>
    <xf numFmtId="0" fontId="14" fillId="3" borderId="27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horizontal="center" vertical="center"/>
    </xf>
    <xf numFmtId="4" fontId="14" fillId="3" borderId="3" xfId="0" applyNumberFormat="1" applyFont="1" applyFill="1" applyBorder="1" applyAlignment="1">
      <alignment horizontal="center" vertical="center"/>
    </xf>
    <xf numFmtId="0" fontId="14" fillId="3" borderId="3" xfId="0" applyFont="1" applyFill="1" applyBorder="1"/>
    <xf numFmtId="0" fontId="14" fillId="3" borderId="28" xfId="0" applyFont="1" applyFill="1" applyBorder="1"/>
    <xf numFmtId="0" fontId="14" fillId="0" borderId="0" xfId="0" applyFont="1"/>
    <xf numFmtId="0" fontId="14" fillId="7" borderId="34" xfId="0" applyFont="1" applyFill="1" applyBorder="1"/>
    <xf numFmtId="0" fontId="14" fillId="7" borderId="9" xfId="0" applyFont="1" applyFill="1" applyBorder="1"/>
    <xf numFmtId="0" fontId="14" fillId="7" borderId="31" xfId="0" applyFont="1" applyFill="1" applyBorder="1"/>
    <xf numFmtId="0" fontId="14" fillId="8" borderId="38" xfId="0" applyFont="1" applyFill="1" applyBorder="1"/>
    <xf numFmtId="0" fontId="14" fillId="8" borderId="40" xfId="0" applyFont="1" applyFill="1" applyBorder="1"/>
    <xf numFmtId="0" fontId="10" fillId="8" borderId="43" xfId="0" applyFont="1" applyFill="1" applyBorder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5" fillId="4" borderId="0" xfId="0" applyFont="1" applyFill="1" applyAlignment="1">
      <alignment horizontal="center" vertical="center" wrapText="1"/>
    </xf>
    <xf numFmtId="0" fontId="21" fillId="0" borderId="0" xfId="0" applyFont="1"/>
    <xf numFmtId="0" fontId="18" fillId="0" borderId="0" xfId="0" applyFont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4" fillId="0" borderId="1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3" fillId="7" borderId="24" xfId="0" applyFont="1" applyFill="1" applyBorder="1" applyAlignment="1">
      <alignment horizontal="right" vertical="center"/>
    </xf>
    <xf numFmtId="0" fontId="13" fillId="7" borderId="25" xfId="0" applyFont="1" applyFill="1" applyBorder="1" applyAlignment="1">
      <alignment horizontal="right"/>
    </xf>
    <xf numFmtId="0" fontId="13" fillId="7" borderId="29" xfId="0" applyFont="1" applyFill="1" applyBorder="1" applyAlignment="1">
      <alignment horizontal="right" vertical="center"/>
    </xf>
    <xf numFmtId="0" fontId="13" fillId="7" borderId="30" xfId="0" applyFont="1" applyFill="1" applyBorder="1" applyAlignment="1">
      <alignment horizontal="right"/>
    </xf>
    <xf numFmtId="0" fontId="17" fillId="4" borderId="0" xfId="0" applyFont="1" applyFill="1" applyAlignment="1">
      <alignment horizontal="center"/>
    </xf>
    <xf numFmtId="0" fontId="14" fillId="7" borderId="32" xfId="0" applyFont="1" applyFill="1" applyBorder="1" applyAlignment="1">
      <alignment horizontal="right" vertical="center"/>
    </xf>
    <xf numFmtId="0" fontId="14" fillId="7" borderId="33" xfId="0" applyFont="1" applyFill="1" applyBorder="1" applyAlignment="1">
      <alignment horizontal="right"/>
    </xf>
    <xf numFmtId="0" fontId="14" fillId="7" borderId="24" xfId="0" applyFont="1" applyFill="1" applyBorder="1" applyAlignment="1">
      <alignment horizontal="right" vertical="center"/>
    </xf>
    <xf numFmtId="0" fontId="14" fillId="7" borderId="25" xfId="0" applyFont="1" applyFill="1" applyBorder="1" applyAlignment="1">
      <alignment horizontal="right"/>
    </xf>
    <xf numFmtId="0" fontId="14" fillId="7" borderId="29" xfId="0" applyFont="1" applyFill="1" applyBorder="1" applyAlignment="1">
      <alignment horizontal="right" vertical="center"/>
    </xf>
    <xf numFmtId="0" fontId="14" fillId="7" borderId="30" xfId="0" applyFont="1" applyFill="1" applyBorder="1" applyAlignment="1">
      <alignment horizontal="right"/>
    </xf>
    <xf numFmtId="0" fontId="14" fillId="8" borderId="36" xfId="0" applyFont="1" applyFill="1" applyBorder="1" applyAlignment="1">
      <alignment horizontal="right" vertical="center"/>
    </xf>
    <xf numFmtId="0" fontId="14" fillId="8" borderId="37" xfId="0" applyFont="1" applyFill="1" applyBorder="1" applyAlignment="1">
      <alignment horizontal="right"/>
    </xf>
    <xf numFmtId="0" fontId="14" fillId="8" borderId="39" xfId="0" applyFont="1" applyFill="1" applyBorder="1" applyAlignment="1">
      <alignment horizontal="right" vertical="center"/>
    </xf>
    <xf numFmtId="0" fontId="14" fillId="8" borderId="35" xfId="0" applyFont="1" applyFill="1" applyBorder="1" applyAlignment="1">
      <alignment horizontal="right"/>
    </xf>
    <xf numFmtId="0" fontId="10" fillId="8" borderId="41" xfId="0" applyFont="1" applyFill="1" applyBorder="1" applyAlignment="1">
      <alignment horizontal="right" vertical="center"/>
    </xf>
    <xf numFmtId="0" fontId="10" fillId="8" borderId="42" xfId="0" applyFont="1" applyFill="1" applyBorder="1" applyAlignment="1">
      <alignment horizontal="right"/>
    </xf>
  </cellXfs>
  <cellStyles count="14">
    <cellStyle name="Normalny" xfId="0" builtinId="0"/>
    <cellStyle name="Procentowy 2" xfId="13" xr:uid="{00000000-0005-0000-0000-000001000000}"/>
    <cellStyle name="S0" xfId="1" xr:uid="{00000000-0005-0000-0000-000002000000}"/>
    <cellStyle name="S1" xfId="2" xr:uid="{00000000-0005-0000-0000-000003000000}"/>
    <cellStyle name="S12" xfId="3" xr:uid="{00000000-0005-0000-0000-000004000000}"/>
    <cellStyle name="S13" xfId="4" xr:uid="{00000000-0005-0000-0000-000005000000}"/>
    <cellStyle name="S14" xfId="5" xr:uid="{00000000-0005-0000-0000-000006000000}"/>
    <cellStyle name="S2" xfId="6" xr:uid="{00000000-0005-0000-0000-000007000000}"/>
    <cellStyle name="S3" xfId="7" xr:uid="{00000000-0005-0000-0000-000008000000}"/>
    <cellStyle name="S4" xfId="8" xr:uid="{00000000-0005-0000-0000-000009000000}"/>
    <cellStyle name="S5" xfId="9" xr:uid="{00000000-0005-0000-0000-00000A000000}"/>
    <cellStyle name="S6" xfId="10" xr:uid="{00000000-0005-0000-0000-00000B000000}"/>
    <cellStyle name="S7" xfId="11" xr:uid="{00000000-0005-0000-0000-00000C000000}"/>
    <cellStyle name="S8" xfId="12" xr:uid="{00000000-0005-0000-0000-00000D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8</xdr:row>
      <xdr:rowOff>95250</xdr:rowOff>
    </xdr:from>
    <xdr:to>
      <xdr:col>3</xdr:col>
      <xdr:colOff>21166</xdr:colOff>
      <xdr:row>14</xdr:row>
      <xdr:rowOff>158749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833" y="1590675"/>
          <a:ext cx="4077758" cy="1073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u="sng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ZAMAWIAJĄCY:</a:t>
          </a: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Zakład Usług Wodno-Ściekowych Sp. z o.o.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 Słubicach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ul. Krótka 9, 69-100 Słubice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b="1" u="sng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www.zuws.pl</a:t>
          </a:r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REGON: 210516385, NIP: 598 00 03 799,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pl-PL" sz="1100"/>
        </a:p>
      </xdr:txBody>
    </xdr:sp>
    <xdr:clientData/>
  </xdr:twoCellAnchor>
  <xdr:twoCellAnchor>
    <xdr:from>
      <xdr:col>0</xdr:col>
      <xdr:colOff>148167</xdr:colOff>
      <xdr:row>0</xdr:row>
      <xdr:rowOff>169333</xdr:rowOff>
    </xdr:from>
    <xdr:to>
      <xdr:col>2</xdr:col>
      <xdr:colOff>423334</xdr:colOff>
      <xdr:row>7</xdr:row>
      <xdr:rowOff>137583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167" y="169333"/>
          <a:ext cx="3989917" cy="130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PIECZĘĆ</a:t>
          </a:r>
          <a:r>
            <a:rPr lang="pl-PL" sz="11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FIRMY WYKONAWCY</a:t>
          </a:r>
          <a:endParaRPr lang="pl-PL" sz="11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8</xdr:col>
      <xdr:colOff>349250</xdr:colOff>
      <xdr:row>31</xdr:row>
      <xdr:rowOff>84666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4124325"/>
          <a:ext cx="8102600" cy="17039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oferta na:</a:t>
          </a:r>
        </a:p>
        <a:p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"REMONT SIECI WODOCIĄGOWEJ WRAZ Z BUDOWĄ SIECI WODNO-KANALIZACYJNEJ NA ULICY MIESZKA I I SIECI WODOCIĄGOWEJ W ULICY KONSTYTUCJI 3-GO MAJA W SŁUBICACH </a:t>
          </a:r>
          <a:r>
            <a:rPr lang="pl-PL" sz="1600" b="1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realizowanego według WARUNKÓW  KONTRAKTOWYCH FIDIC (czerwony) -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CZĘŚĆ II"</a:t>
          </a:r>
          <a:endParaRPr lang="pl-PL" sz="1600">
            <a:solidFill>
              <a:srgbClr val="0000CC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8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ZNAK</a:t>
          </a:r>
          <a:r>
            <a:rPr lang="pl-PL" sz="18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SPRAWY: ZP12/POIIS/2018</a:t>
          </a:r>
          <a:endParaRPr lang="pl-PL" sz="18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165</xdr:row>
      <xdr:rowOff>0</xdr:rowOff>
    </xdr:from>
    <xdr:to>
      <xdr:col>1</xdr:col>
      <xdr:colOff>942975</xdr:colOff>
      <xdr:row>168</xdr:row>
      <xdr:rowOff>19050</xdr:rowOff>
    </xdr:to>
    <xdr:pic>
      <xdr:nvPicPr>
        <xdr:cNvPr id="1027" name="Obraz 2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4891325"/>
          <a:ext cx="1323975" cy="590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2771775</xdr:colOff>
      <xdr:row>165</xdr:row>
      <xdr:rowOff>95250</xdr:rowOff>
    </xdr:from>
    <xdr:to>
      <xdr:col>3</xdr:col>
      <xdr:colOff>95250</xdr:colOff>
      <xdr:row>168</xdr:row>
      <xdr:rowOff>0</xdr:rowOff>
    </xdr:to>
    <xdr:pic>
      <xdr:nvPicPr>
        <xdr:cNvPr id="1026" name="Obraz 1" descr="logo_zuws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52775" y="44986575"/>
          <a:ext cx="1209675" cy="476250"/>
        </a:xfrm>
        <a:prstGeom prst="rect">
          <a:avLst/>
        </a:prstGeom>
        <a:noFill/>
      </xdr:spPr>
    </xdr:pic>
    <xdr:clientData/>
  </xdr:twoCellAnchor>
  <xdr:twoCellAnchor>
    <xdr:from>
      <xdr:col>5</xdr:col>
      <xdr:colOff>457200</xdr:colOff>
      <xdr:row>165</xdr:row>
      <xdr:rowOff>66675</xdr:rowOff>
    </xdr:from>
    <xdr:to>
      <xdr:col>8</xdr:col>
      <xdr:colOff>161925</xdr:colOff>
      <xdr:row>168</xdr:row>
      <xdr:rowOff>47625</xdr:rowOff>
    </xdr:to>
    <xdr:pic>
      <xdr:nvPicPr>
        <xdr:cNvPr id="1025" name="Obraz 9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91250" y="44958000"/>
          <a:ext cx="1695450" cy="552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8"/>
  <sheetViews>
    <sheetView showGridLines="0" tabSelected="1" view="pageBreakPreview" topLeftCell="A91" zoomScaleNormal="120" zoomScaleSheetLayoutView="100" zoomScalePageLayoutView="50" workbookViewId="0">
      <selection activeCell="E10" sqref="E10"/>
    </sheetView>
  </sheetViews>
  <sheetFormatPr defaultRowHeight="12.75" x14ac:dyDescent="0.2"/>
  <cols>
    <col min="1" max="1" width="5.7109375" style="23" customWidth="1"/>
    <col min="2" max="2" width="51.5703125" style="24" customWidth="1"/>
    <col min="3" max="3" width="6.7109375" style="25" customWidth="1"/>
    <col min="4" max="4" width="10.140625" style="26" customWidth="1"/>
    <col min="5" max="5" width="11.85546875" style="27" customWidth="1"/>
    <col min="6" max="6" width="11.5703125" style="27" customWidth="1"/>
    <col min="7" max="16384" width="9.140625" style="27"/>
  </cols>
  <sheetData>
    <row r="1" spans="5:8" x14ac:dyDescent="0.2">
      <c r="F1" s="28"/>
    </row>
    <row r="2" spans="5:8" x14ac:dyDescent="0.2">
      <c r="F2" s="28"/>
    </row>
    <row r="3" spans="5:8" x14ac:dyDescent="0.2">
      <c r="F3" s="28"/>
    </row>
    <row r="4" spans="5:8" x14ac:dyDescent="0.2">
      <c r="F4" s="28"/>
    </row>
    <row r="5" spans="5:8" x14ac:dyDescent="0.2">
      <c r="F5" s="28"/>
    </row>
    <row r="6" spans="5:8" x14ac:dyDescent="0.2">
      <c r="F6" s="28"/>
    </row>
    <row r="7" spans="5:8" x14ac:dyDescent="0.2">
      <c r="F7" s="28"/>
    </row>
    <row r="8" spans="5:8" x14ac:dyDescent="0.2">
      <c r="F8" s="28"/>
    </row>
    <row r="9" spans="5:8" x14ac:dyDescent="0.2">
      <c r="F9" s="28"/>
    </row>
    <row r="10" spans="5:8" ht="15.75" customHeight="1" x14ac:dyDescent="0.2">
      <c r="E10" s="1" t="s">
        <v>34</v>
      </c>
      <c r="F10" s="1"/>
      <c r="G10" s="1"/>
      <c r="H10" s="29"/>
    </row>
    <row r="11" spans="5:8" x14ac:dyDescent="0.2">
      <c r="F11" s="28"/>
    </row>
    <row r="12" spans="5:8" x14ac:dyDescent="0.2">
      <c r="F12" s="28"/>
    </row>
    <row r="13" spans="5:8" x14ac:dyDescent="0.2">
      <c r="F13" s="28"/>
    </row>
    <row r="14" spans="5:8" x14ac:dyDescent="0.2">
      <c r="F14" s="28"/>
    </row>
    <row r="15" spans="5:8" x14ac:dyDescent="0.2">
      <c r="F15" s="28"/>
    </row>
    <row r="16" spans="5:8" x14ac:dyDescent="0.2">
      <c r="F16" s="28"/>
    </row>
    <row r="17" spans="2:6" x14ac:dyDescent="0.2">
      <c r="F17" s="28"/>
    </row>
    <row r="18" spans="2:6" x14ac:dyDescent="0.2">
      <c r="F18" s="28"/>
    </row>
    <row r="19" spans="2:6" x14ac:dyDescent="0.2">
      <c r="B19" s="105" t="s">
        <v>33</v>
      </c>
      <c r="C19" s="105"/>
      <c r="D19" s="105"/>
      <c r="E19" s="105"/>
      <c r="F19" s="105"/>
    </row>
    <row r="20" spans="2:6" x14ac:dyDescent="0.2">
      <c r="B20" s="105"/>
      <c r="C20" s="105"/>
      <c r="D20" s="105"/>
      <c r="E20" s="105"/>
      <c r="F20" s="105"/>
    </row>
    <row r="21" spans="2:6" x14ac:dyDescent="0.2">
      <c r="F21" s="28"/>
    </row>
    <row r="22" spans="2:6" x14ac:dyDescent="0.2">
      <c r="F22" s="28"/>
    </row>
    <row r="23" spans="2:6" x14ac:dyDescent="0.2">
      <c r="F23" s="28"/>
    </row>
    <row r="24" spans="2:6" x14ac:dyDescent="0.2">
      <c r="F24" s="28"/>
    </row>
    <row r="25" spans="2:6" x14ac:dyDescent="0.2">
      <c r="F25" s="28"/>
    </row>
    <row r="26" spans="2:6" x14ac:dyDescent="0.2">
      <c r="F26" s="28"/>
    </row>
    <row r="27" spans="2:6" x14ac:dyDescent="0.2">
      <c r="F27" s="28"/>
    </row>
    <row r="28" spans="2:6" x14ac:dyDescent="0.2">
      <c r="F28" s="28"/>
    </row>
    <row r="29" spans="2:6" x14ac:dyDescent="0.2">
      <c r="F29" s="28"/>
    </row>
    <row r="30" spans="2:6" x14ac:dyDescent="0.2">
      <c r="F30" s="28"/>
    </row>
    <row r="31" spans="2:6" x14ac:dyDescent="0.2">
      <c r="F31" s="28"/>
    </row>
    <row r="32" spans="2:6" x14ac:dyDescent="0.2">
      <c r="F32" s="28"/>
    </row>
    <row r="33" spans="1:9" x14ac:dyDescent="0.2">
      <c r="F33" s="28"/>
    </row>
    <row r="34" spans="1:9" ht="12.75" customHeight="1" x14ac:dyDescent="0.2">
      <c r="B34" s="124"/>
      <c r="C34" s="124"/>
      <c r="D34" s="124"/>
      <c r="E34" s="124"/>
      <c r="F34" s="124"/>
    </row>
    <row r="35" spans="1:9" ht="12.75" customHeight="1" x14ac:dyDescent="0.2">
      <c r="B35" s="124"/>
      <c r="C35" s="124"/>
      <c r="D35" s="124"/>
      <c r="E35" s="124"/>
      <c r="F35" s="124"/>
    </row>
    <row r="36" spans="1:9" ht="13.5" thickBot="1" x14ac:dyDescent="0.25">
      <c r="B36" s="125"/>
      <c r="C36" s="125"/>
      <c r="D36" s="125"/>
      <c r="E36" s="125"/>
      <c r="F36" s="125"/>
    </row>
    <row r="37" spans="1:9" s="31" customFormat="1" ht="15.75" customHeight="1" x14ac:dyDescent="0.25">
      <c r="A37" s="106" t="s">
        <v>13</v>
      </c>
      <c r="B37" s="107"/>
      <c r="C37" s="107"/>
      <c r="D37" s="107"/>
      <c r="E37" s="108"/>
      <c r="F37" s="30" t="s">
        <v>12</v>
      </c>
    </row>
    <row r="38" spans="1:9" ht="54.75" customHeight="1" x14ac:dyDescent="0.2">
      <c r="A38" s="109" t="s">
        <v>15</v>
      </c>
      <c r="B38" s="110"/>
      <c r="C38" s="110"/>
      <c r="D38" s="110"/>
      <c r="E38" s="110"/>
      <c r="F38" s="111"/>
    </row>
    <row r="39" spans="1:9" ht="30" customHeight="1" x14ac:dyDescent="0.2">
      <c r="A39" s="112" t="s">
        <v>100</v>
      </c>
      <c r="B39" s="113"/>
      <c r="C39" s="113"/>
      <c r="D39" s="113"/>
      <c r="E39" s="113"/>
      <c r="F39" s="114"/>
    </row>
    <row r="40" spans="1:9" s="32" customFormat="1" ht="20.100000000000001" customHeight="1" x14ac:dyDescent="0.2">
      <c r="A40" s="115" t="s">
        <v>16</v>
      </c>
      <c r="B40" s="116"/>
      <c r="C40" s="116"/>
      <c r="D40" s="116"/>
      <c r="E40" s="116"/>
      <c r="F40" s="117"/>
    </row>
    <row r="41" spans="1:9" s="32" customFormat="1" ht="20.100000000000001" customHeight="1" thickBot="1" x14ac:dyDescent="0.25">
      <c r="A41" s="118" t="s">
        <v>39</v>
      </c>
      <c r="B41" s="119"/>
      <c r="C41" s="119"/>
      <c r="D41" s="119"/>
      <c r="E41" s="119"/>
      <c r="F41" s="120"/>
    </row>
    <row r="42" spans="1:9" s="38" customFormat="1" ht="45" customHeight="1" x14ac:dyDescent="0.2">
      <c r="A42" s="33" t="s">
        <v>5</v>
      </c>
      <c r="B42" s="34" t="s">
        <v>3</v>
      </c>
      <c r="C42" s="35" t="s">
        <v>6</v>
      </c>
      <c r="D42" s="36" t="s">
        <v>0</v>
      </c>
      <c r="E42" s="34" t="s">
        <v>7</v>
      </c>
      <c r="F42" s="37" t="s">
        <v>4</v>
      </c>
    </row>
    <row r="43" spans="1:9" s="45" customFormat="1" ht="12" x14ac:dyDescent="0.2">
      <c r="A43" s="39">
        <v>1</v>
      </c>
      <c r="B43" s="40">
        <v>2</v>
      </c>
      <c r="C43" s="41">
        <v>3</v>
      </c>
      <c r="D43" s="42">
        <v>4</v>
      </c>
      <c r="E43" s="43">
        <v>5</v>
      </c>
      <c r="F43" s="44">
        <v>6</v>
      </c>
    </row>
    <row r="44" spans="1:9" s="45" customFormat="1" ht="12" x14ac:dyDescent="0.2">
      <c r="A44" s="46"/>
      <c r="B44" s="47" t="s">
        <v>8</v>
      </c>
      <c r="C44" s="48"/>
      <c r="D44" s="49"/>
      <c r="E44" s="50"/>
      <c r="F44" s="51"/>
      <c r="I44" s="45" t="s">
        <v>8</v>
      </c>
    </row>
    <row r="45" spans="1:9" s="45" customFormat="1" ht="16.5" customHeight="1" x14ac:dyDescent="0.2">
      <c r="A45" s="121" t="s">
        <v>40</v>
      </c>
      <c r="B45" s="122"/>
      <c r="C45" s="122"/>
      <c r="D45" s="122"/>
      <c r="E45" s="122"/>
      <c r="F45" s="123"/>
    </row>
    <row r="46" spans="1:9" s="45" customFormat="1" ht="16.5" customHeight="1" x14ac:dyDescent="0.2">
      <c r="A46" s="13" t="s">
        <v>14</v>
      </c>
      <c r="B46" s="3" t="s">
        <v>41</v>
      </c>
      <c r="C46" s="4"/>
      <c r="D46" s="5"/>
      <c r="E46" s="12"/>
      <c r="F46" s="14"/>
    </row>
    <row r="47" spans="1:9" s="45" customFormat="1" ht="16.5" customHeight="1" x14ac:dyDescent="0.2">
      <c r="A47" s="52">
        <v>1</v>
      </c>
      <c r="B47" s="53" t="s">
        <v>18</v>
      </c>
      <c r="C47" s="54" t="s">
        <v>10</v>
      </c>
      <c r="D47" s="55">
        <v>1</v>
      </c>
      <c r="E47" s="17"/>
      <c r="F47" s="18">
        <f t="shared" ref="F47:F64" si="0">D47*E47</f>
        <v>0</v>
      </c>
    </row>
    <row r="48" spans="1:9" s="45" customFormat="1" ht="26.25" customHeight="1" x14ac:dyDescent="0.2">
      <c r="A48" s="52">
        <v>2</v>
      </c>
      <c r="B48" s="53" t="s">
        <v>42</v>
      </c>
      <c r="C48" s="54" t="s">
        <v>9</v>
      </c>
      <c r="D48" s="55">
        <v>8080</v>
      </c>
      <c r="E48" s="56"/>
      <c r="F48" s="18">
        <f t="shared" si="0"/>
        <v>0</v>
      </c>
    </row>
    <row r="49" spans="1:6" s="45" customFormat="1" ht="27" customHeight="1" x14ac:dyDescent="0.2">
      <c r="A49" s="52">
        <v>3</v>
      </c>
      <c r="B49" s="53" t="s">
        <v>43</v>
      </c>
      <c r="C49" s="54" t="s">
        <v>10</v>
      </c>
      <c r="D49" s="55">
        <v>60</v>
      </c>
      <c r="E49" s="56"/>
      <c r="F49" s="18">
        <f t="shared" si="0"/>
        <v>0</v>
      </c>
    </row>
    <row r="50" spans="1:6" s="45" customFormat="1" ht="12.75" customHeight="1" x14ac:dyDescent="0.2">
      <c r="A50" s="52">
        <v>4</v>
      </c>
      <c r="B50" s="53" t="s">
        <v>44</v>
      </c>
      <c r="C50" s="54" t="s">
        <v>9</v>
      </c>
      <c r="D50" s="55">
        <v>6120</v>
      </c>
      <c r="E50" s="57"/>
      <c r="F50" s="18">
        <f t="shared" si="0"/>
        <v>0</v>
      </c>
    </row>
    <row r="51" spans="1:6" s="45" customFormat="1" ht="12.75" customHeight="1" x14ac:dyDescent="0.2">
      <c r="A51" s="52">
        <v>5</v>
      </c>
      <c r="B51" s="53" t="s">
        <v>45</v>
      </c>
      <c r="C51" s="54" t="s">
        <v>9</v>
      </c>
      <c r="D51" s="55">
        <v>1960</v>
      </c>
      <c r="E51" s="57"/>
      <c r="F51" s="18">
        <f t="shared" si="0"/>
        <v>0</v>
      </c>
    </row>
    <row r="52" spans="1:6" s="45" customFormat="1" ht="12.75" customHeight="1" x14ac:dyDescent="0.2">
      <c r="A52" s="52">
        <v>6</v>
      </c>
      <c r="B52" s="53" t="s">
        <v>46</v>
      </c>
      <c r="C52" s="54" t="s">
        <v>10</v>
      </c>
      <c r="D52" s="55">
        <v>58</v>
      </c>
      <c r="E52" s="57"/>
      <c r="F52" s="18">
        <f t="shared" si="0"/>
        <v>0</v>
      </c>
    </row>
    <row r="53" spans="1:6" s="45" customFormat="1" ht="12.75" customHeight="1" x14ac:dyDescent="0.2">
      <c r="A53" s="52">
        <v>7</v>
      </c>
      <c r="B53" s="53" t="s">
        <v>47</v>
      </c>
      <c r="C53" s="58" t="s">
        <v>10</v>
      </c>
      <c r="D53" s="55">
        <v>15</v>
      </c>
      <c r="E53" s="57"/>
      <c r="F53" s="18">
        <f t="shared" si="0"/>
        <v>0</v>
      </c>
    </row>
    <row r="54" spans="1:6" s="45" customFormat="1" ht="27.75" customHeight="1" x14ac:dyDescent="0.2">
      <c r="A54" s="52">
        <v>8</v>
      </c>
      <c r="B54" s="53" t="s">
        <v>48</v>
      </c>
      <c r="C54" s="58" t="s">
        <v>10</v>
      </c>
      <c r="D54" s="55">
        <v>41</v>
      </c>
      <c r="E54" s="57"/>
      <c r="F54" s="18">
        <f t="shared" si="0"/>
        <v>0</v>
      </c>
    </row>
    <row r="55" spans="1:6" s="45" customFormat="1" ht="25.5" customHeight="1" x14ac:dyDescent="0.2">
      <c r="A55" s="52">
        <v>9</v>
      </c>
      <c r="B55" s="53" t="s">
        <v>49</v>
      </c>
      <c r="C55" s="58" t="s">
        <v>10</v>
      </c>
      <c r="D55" s="55">
        <v>15</v>
      </c>
      <c r="E55" s="57"/>
      <c r="F55" s="18">
        <f t="shared" si="0"/>
        <v>0</v>
      </c>
    </row>
    <row r="56" spans="1:6" s="45" customFormat="1" ht="24.75" customHeight="1" x14ac:dyDescent="0.2">
      <c r="A56" s="52">
        <v>10</v>
      </c>
      <c r="B56" s="53" t="s">
        <v>50</v>
      </c>
      <c r="C56" s="58" t="s">
        <v>10</v>
      </c>
      <c r="D56" s="55">
        <v>9</v>
      </c>
      <c r="E56" s="57"/>
      <c r="F56" s="18">
        <f t="shared" si="0"/>
        <v>0</v>
      </c>
    </row>
    <row r="57" spans="1:6" s="45" customFormat="1" ht="27" customHeight="1" x14ac:dyDescent="0.2">
      <c r="A57" s="52">
        <v>11</v>
      </c>
      <c r="B57" s="53" t="s">
        <v>51</v>
      </c>
      <c r="C57" s="58" t="s">
        <v>10</v>
      </c>
      <c r="D57" s="55">
        <v>95</v>
      </c>
      <c r="E57" s="57"/>
      <c r="F57" s="18">
        <f t="shared" si="0"/>
        <v>0</v>
      </c>
    </row>
    <row r="58" spans="1:6" s="45" customFormat="1" ht="23.25" customHeight="1" x14ac:dyDescent="0.2">
      <c r="A58" s="52">
        <v>12</v>
      </c>
      <c r="B58" s="53" t="s">
        <v>52</v>
      </c>
      <c r="C58" s="58" t="s">
        <v>10</v>
      </c>
      <c r="D58" s="55">
        <v>2</v>
      </c>
      <c r="E58" s="57"/>
      <c r="F58" s="18">
        <f t="shared" si="0"/>
        <v>0</v>
      </c>
    </row>
    <row r="59" spans="1:6" s="45" customFormat="1" ht="30" customHeight="1" x14ac:dyDescent="0.2">
      <c r="A59" s="52">
        <v>13</v>
      </c>
      <c r="B59" s="53" t="s">
        <v>53</v>
      </c>
      <c r="C59" s="58" t="s">
        <v>10</v>
      </c>
      <c r="D59" s="55">
        <v>34</v>
      </c>
      <c r="E59" s="57"/>
      <c r="F59" s="18">
        <f t="shared" si="0"/>
        <v>0</v>
      </c>
    </row>
    <row r="60" spans="1:6" s="45" customFormat="1" ht="26.25" customHeight="1" x14ac:dyDescent="0.2">
      <c r="A60" s="52">
        <v>14</v>
      </c>
      <c r="B60" s="53" t="s">
        <v>54</v>
      </c>
      <c r="C60" s="58" t="s">
        <v>10</v>
      </c>
      <c r="D60" s="55">
        <v>14</v>
      </c>
      <c r="E60" s="57"/>
      <c r="F60" s="18">
        <f t="shared" si="0"/>
        <v>0</v>
      </c>
    </row>
    <row r="61" spans="1:6" s="45" customFormat="1" ht="27.75" customHeight="1" x14ac:dyDescent="0.2">
      <c r="A61" s="52">
        <v>15</v>
      </c>
      <c r="B61" s="53" t="s">
        <v>55</v>
      </c>
      <c r="C61" s="58" t="s">
        <v>10</v>
      </c>
      <c r="D61" s="55">
        <v>8</v>
      </c>
      <c r="E61" s="57"/>
      <c r="F61" s="18">
        <f t="shared" si="0"/>
        <v>0</v>
      </c>
    </row>
    <row r="62" spans="1:6" s="45" customFormat="1" ht="27.75" customHeight="1" x14ac:dyDescent="0.2">
      <c r="A62" s="52">
        <v>16</v>
      </c>
      <c r="B62" s="53" t="s">
        <v>56</v>
      </c>
      <c r="C62" s="58" t="s">
        <v>10</v>
      </c>
      <c r="D62" s="55">
        <v>670</v>
      </c>
      <c r="E62" s="57"/>
      <c r="F62" s="18">
        <f t="shared" si="0"/>
        <v>0</v>
      </c>
    </row>
    <row r="63" spans="1:6" s="45" customFormat="1" ht="14.25" x14ac:dyDescent="0.2">
      <c r="A63" s="52">
        <v>17</v>
      </c>
      <c r="B63" s="53" t="s">
        <v>57</v>
      </c>
      <c r="C63" s="58" t="s">
        <v>10</v>
      </c>
      <c r="D63" s="55">
        <v>1</v>
      </c>
      <c r="E63" s="57"/>
      <c r="F63" s="18">
        <f t="shared" si="0"/>
        <v>0</v>
      </c>
    </row>
    <row r="64" spans="1:6" s="45" customFormat="1" ht="25.5" x14ac:dyDescent="0.2">
      <c r="A64" s="52">
        <v>18</v>
      </c>
      <c r="B64" s="53" t="s">
        <v>58</v>
      </c>
      <c r="C64" s="58" t="s">
        <v>10</v>
      </c>
      <c r="D64" s="55">
        <v>1</v>
      </c>
      <c r="E64" s="57"/>
      <c r="F64" s="18">
        <f t="shared" si="0"/>
        <v>0</v>
      </c>
    </row>
    <row r="65" spans="1:6" s="45" customFormat="1" ht="30" x14ac:dyDescent="0.2">
      <c r="A65" s="52" t="s">
        <v>14</v>
      </c>
      <c r="B65" s="6" t="s">
        <v>20</v>
      </c>
      <c r="C65" s="58"/>
      <c r="D65" s="55"/>
      <c r="E65" s="59"/>
      <c r="F65" s="60"/>
    </row>
    <row r="66" spans="1:6" s="45" customFormat="1" ht="25.5" x14ac:dyDescent="0.2">
      <c r="A66" s="52">
        <v>1</v>
      </c>
      <c r="B66" s="61" t="s">
        <v>59</v>
      </c>
      <c r="C66" s="58" t="s">
        <v>21</v>
      </c>
      <c r="D66" s="55">
        <v>2400</v>
      </c>
      <c r="E66" s="57"/>
      <c r="F66" s="18">
        <f t="shared" ref="F66:F83" si="1">D66*E66</f>
        <v>0</v>
      </c>
    </row>
    <row r="67" spans="1:6" s="45" customFormat="1" ht="25.5" x14ac:dyDescent="0.2">
      <c r="A67" s="52">
        <v>2</v>
      </c>
      <c r="B67" s="61" t="s">
        <v>22</v>
      </c>
      <c r="C67" s="58" t="s">
        <v>21</v>
      </c>
      <c r="D67" s="55">
        <v>1852</v>
      </c>
      <c r="E67" s="57"/>
      <c r="F67" s="18">
        <f t="shared" si="1"/>
        <v>0</v>
      </c>
    </row>
    <row r="68" spans="1:6" s="45" customFormat="1" ht="25.5" x14ac:dyDescent="0.2">
      <c r="A68" s="52">
        <v>3</v>
      </c>
      <c r="B68" s="61" t="s">
        <v>60</v>
      </c>
      <c r="C68" s="58" t="s">
        <v>21</v>
      </c>
      <c r="D68" s="55">
        <v>404</v>
      </c>
      <c r="E68" s="57"/>
      <c r="F68" s="18">
        <f t="shared" si="1"/>
        <v>0</v>
      </c>
    </row>
    <row r="69" spans="1:6" s="45" customFormat="1" ht="25.5" x14ac:dyDescent="0.2">
      <c r="A69" s="52">
        <v>4</v>
      </c>
      <c r="B69" s="61" t="s">
        <v>23</v>
      </c>
      <c r="C69" s="58" t="s">
        <v>21</v>
      </c>
      <c r="D69" s="55">
        <v>1292</v>
      </c>
      <c r="E69" s="57"/>
      <c r="F69" s="18">
        <f t="shared" si="1"/>
        <v>0</v>
      </c>
    </row>
    <row r="70" spans="1:6" s="45" customFormat="1" ht="25.5" x14ac:dyDescent="0.2">
      <c r="A70" s="52">
        <v>5</v>
      </c>
      <c r="B70" s="61" t="s">
        <v>24</v>
      </c>
      <c r="C70" s="58" t="s">
        <v>21</v>
      </c>
      <c r="D70" s="55">
        <v>281</v>
      </c>
      <c r="E70" s="57"/>
      <c r="F70" s="18">
        <f t="shared" si="1"/>
        <v>0</v>
      </c>
    </row>
    <row r="71" spans="1:6" s="45" customFormat="1" ht="25.5" x14ac:dyDescent="0.2">
      <c r="A71" s="52">
        <v>6</v>
      </c>
      <c r="B71" s="61" t="s">
        <v>25</v>
      </c>
      <c r="C71" s="58" t="s">
        <v>21</v>
      </c>
      <c r="D71" s="55">
        <v>1066</v>
      </c>
      <c r="E71" s="57"/>
      <c r="F71" s="18">
        <f t="shared" si="1"/>
        <v>0</v>
      </c>
    </row>
    <row r="72" spans="1:6" s="45" customFormat="1" ht="25.5" x14ac:dyDescent="0.2">
      <c r="A72" s="52">
        <v>7</v>
      </c>
      <c r="B72" s="61" t="s">
        <v>61</v>
      </c>
      <c r="C72" s="58" t="s">
        <v>9</v>
      </c>
      <c r="D72" s="55">
        <v>533</v>
      </c>
      <c r="E72" s="57"/>
      <c r="F72" s="18">
        <f t="shared" si="1"/>
        <v>0</v>
      </c>
    </row>
    <row r="73" spans="1:6" s="45" customFormat="1" ht="25.5" x14ac:dyDescent="0.2">
      <c r="A73" s="52">
        <v>8</v>
      </c>
      <c r="B73" s="61" t="s">
        <v>26</v>
      </c>
      <c r="C73" s="58" t="s">
        <v>9</v>
      </c>
      <c r="D73" s="55">
        <v>176</v>
      </c>
      <c r="E73" s="57"/>
      <c r="F73" s="18">
        <f t="shared" si="1"/>
        <v>0</v>
      </c>
    </row>
    <row r="74" spans="1:6" s="45" customFormat="1" ht="38.25" x14ac:dyDescent="0.2">
      <c r="A74" s="52">
        <v>9</v>
      </c>
      <c r="B74" s="61" t="s">
        <v>62</v>
      </c>
      <c r="C74" s="58" t="s">
        <v>21</v>
      </c>
      <c r="D74" s="55">
        <v>1167</v>
      </c>
      <c r="E74" s="57"/>
      <c r="F74" s="18">
        <f t="shared" si="1"/>
        <v>0</v>
      </c>
    </row>
    <row r="75" spans="1:6" s="45" customFormat="1" ht="25.5" x14ac:dyDescent="0.2">
      <c r="A75" s="52">
        <v>10</v>
      </c>
      <c r="B75" s="61" t="s">
        <v>63</v>
      </c>
      <c r="C75" s="58" t="s">
        <v>21</v>
      </c>
      <c r="D75" s="55">
        <v>1292</v>
      </c>
      <c r="E75" s="57"/>
      <c r="F75" s="18">
        <f t="shared" si="1"/>
        <v>0</v>
      </c>
    </row>
    <row r="76" spans="1:6" s="45" customFormat="1" ht="25.5" x14ac:dyDescent="0.2">
      <c r="A76" s="52">
        <v>11</v>
      </c>
      <c r="B76" s="61" t="s">
        <v>64</v>
      </c>
      <c r="C76" s="58" t="s">
        <v>21</v>
      </c>
      <c r="D76" s="55">
        <v>281</v>
      </c>
      <c r="E76" s="57"/>
      <c r="F76" s="18">
        <f t="shared" si="1"/>
        <v>0</v>
      </c>
    </row>
    <row r="77" spans="1:6" s="45" customFormat="1" ht="25.5" x14ac:dyDescent="0.2">
      <c r="A77" s="52">
        <v>12</v>
      </c>
      <c r="B77" s="61" t="s">
        <v>65</v>
      </c>
      <c r="C77" s="58" t="s">
        <v>21</v>
      </c>
      <c r="D77" s="55">
        <v>1066</v>
      </c>
      <c r="E77" s="57"/>
      <c r="F77" s="18">
        <f t="shared" si="1"/>
        <v>0</v>
      </c>
    </row>
    <row r="78" spans="1:6" s="45" customFormat="1" ht="25.5" x14ac:dyDescent="0.2">
      <c r="A78" s="52">
        <v>13</v>
      </c>
      <c r="B78" s="61" t="s">
        <v>28</v>
      </c>
      <c r="C78" s="58" t="s">
        <v>21</v>
      </c>
      <c r="D78" s="55">
        <v>1852</v>
      </c>
      <c r="E78" s="57"/>
      <c r="F78" s="18">
        <f t="shared" si="1"/>
        <v>0</v>
      </c>
    </row>
    <row r="79" spans="1:6" s="45" customFormat="1" ht="25.5" x14ac:dyDescent="0.2">
      <c r="A79" s="52">
        <v>14</v>
      </c>
      <c r="B79" s="61" t="s">
        <v>29</v>
      </c>
      <c r="C79" s="58" t="s">
        <v>21</v>
      </c>
      <c r="D79" s="55">
        <v>404</v>
      </c>
      <c r="E79" s="57"/>
      <c r="F79" s="18">
        <f t="shared" si="1"/>
        <v>0</v>
      </c>
    </row>
    <row r="80" spans="1:6" s="45" customFormat="1" ht="25.5" x14ac:dyDescent="0.2">
      <c r="A80" s="52">
        <v>15</v>
      </c>
      <c r="B80" s="61" t="s">
        <v>30</v>
      </c>
      <c r="C80" s="58" t="s">
        <v>21</v>
      </c>
      <c r="D80" s="55">
        <v>2256</v>
      </c>
      <c r="E80" s="57"/>
      <c r="F80" s="18">
        <f t="shared" si="1"/>
        <v>0</v>
      </c>
    </row>
    <row r="81" spans="1:9" s="45" customFormat="1" ht="25.5" x14ac:dyDescent="0.2">
      <c r="A81" s="52">
        <v>16</v>
      </c>
      <c r="B81" s="61" t="s">
        <v>66</v>
      </c>
      <c r="C81" s="58" t="s">
        <v>21</v>
      </c>
      <c r="D81" s="55">
        <v>2400</v>
      </c>
      <c r="E81" s="57"/>
      <c r="F81" s="18">
        <f t="shared" si="1"/>
        <v>0</v>
      </c>
    </row>
    <row r="82" spans="1:9" s="45" customFormat="1" ht="25.5" x14ac:dyDescent="0.2">
      <c r="A82" s="52">
        <v>17</v>
      </c>
      <c r="B82" s="61" t="s">
        <v>31</v>
      </c>
      <c r="C82" s="58" t="s">
        <v>9</v>
      </c>
      <c r="D82" s="55">
        <v>533</v>
      </c>
      <c r="E82" s="57"/>
      <c r="F82" s="18">
        <f t="shared" si="1"/>
        <v>0</v>
      </c>
    </row>
    <row r="83" spans="1:9" s="45" customFormat="1" ht="25.5" x14ac:dyDescent="0.2">
      <c r="A83" s="52">
        <v>18</v>
      </c>
      <c r="B83" s="61" t="s">
        <v>32</v>
      </c>
      <c r="C83" s="58" t="s">
        <v>9</v>
      </c>
      <c r="D83" s="55">
        <v>176</v>
      </c>
      <c r="E83" s="57"/>
      <c r="F83" s="18">
        <f t="shared" si="1"/>
        <v>0</v>
      </c>
    </row>
    <row r="84" spans="1:9" ht="13.5" thickBot="1" x14ac:dyDescent="0.25">
      <c r="A84" s="62"/>
      <c r="B84" s="63" t="s">
        <v>8</v>
      </c>
      <c r="C84" s="64"/>
      <c r="D84" s="65"/>
      <c r="E84" s="66"/>
      <c r="F84" s="67"/>
    </row>
    <row r="85" spans="1:9" ht="15" thickBot="1" x14ac:dyDescent="0.25">
      <c r="A85" s="127" t="s">
        <v>11</v>
      </c>
      <c r="B85" s="128"/>
      <c r="C85" s="128"/>
      <c r="D85" s="128"/>
      <c r="E85" s="128"/>
      <c r="F85" s="68">
        <f>SUM(F47:F83)</f>
        <v>0</v>
      </c>
    </row>
    <row r="86" spans="1:9" ht="15" thickBot="1" x14ac:dyDescent="0.25">
      <c r="A86" s="129" t="s">
        <v>1</v>
      </c>
      <c r="B86" s="130"/>
      <c r="C86" s="130"/>
      <c r="D86" s="130"/>
      <c r="E86" s="130"/>
      <c r="F86" s="69">
        <f>F85*0.23</f>
        <v>0</v>
      </c>
    </row>
    <row r="87" spans="1:9" ht="15" thickBot="1" x14ac:dyDescent="0.25">
      <c r="A87" s="127" t="s">
        <v>2</v>
      </c>
      <c r="B87" s="128"/>
      <c r="C87" s="128"/>
      <c r="D87" s="128"/>
      <c r="E87" s="128"/>
      <c r="F87" s="70">
        <f>+F85+F86</f>
        <v>0</v>
      </c>
    </row>
    <row r="88" spans="1:9" ht="13.5" thickBot="1" x14ac:dyDescent="0.25">
      <c r="B88" s="71"/>
    </row>
    <row r="89" spans="1:9" s="31" customFormat="1" ht="15.75" customHeight="1" x14ac:dyDescent="0.25">
      <c r="A89" s="106" t="s">
        <v>13</v>
      </c>
      <c r="B89" s="107"/>
      <c r="C89" s="107"/>
      <c r="D89" s="107"/>
      <c r="E89" s="108"/>
      <c r="F89" s="30" t="s">
        <v>12</v>
      </c>
    </row>
    <row r="90" spans="1:9" ht="54.75" customHeight="1" x14ac:dyDescent="0.2">
      <c r="A90" s="109" t="s">
        <v>15</v>
      </c>
      <c r="B90" s="110"/>
      <c r="C90" s="110"/>
      <c r="D90" s="110"/>
      <c r="E90" s="110"/>
      <c r="F90" s="111"/>
    </row>
    <row r="91" spans="1:9" ht="30" customHeight="1" x14ac:dyDescent="0.2">
      <c r="A91" s="112" t="s">
        <v>101</v>
      </c>
      <c r="B91" s="113"/>
      <c r="C91" s="113"/>
      <c r="D91" s="113"/>
      <c r="E91" s="113"/>
      <c r="F91" s="114"/>
    </row>
    <row r="92" spans="1:9" s="32" customFormat="1" ht="20.100000000000001" customHeight="1" x14ac:dyDescent="0.2">
      <c r="A92" s="115" t="s">
        <v>16</v>
      </c>
      <c r="B92" s="116"/>
      <c r="C92" s="116"/>
      <c r="D92" s="116"/>
      <c r="E92" s="116"/>
      <c r="F92" s="117"/>
    </row>
    <row r="93" spans="1:9" s="32" customFormat="1" ht="33.75" customHeight="1" thickBot="1" x14ac:dyDescent="0.25">
      <c r="A93" s="118" t="s">
        <v>67</v>
      </c>
      <c r="B93" s="119"/>
      <c r="C93" s="119"/>
      <c r="D93" s="119"/>
      <c r="E93" s="119"/>
      <c r="F93" s="120"/>
    </row>
    <row r="94" spans="1:9" s="38" customFormat="1" ht="50.25" customHeight="1" x14ac:dyDescent="0.2">
      <c r="A94" s="33" t="s">
        <v>5</v>
      </c>
      <c r="B94" s="34" t="s">
        <v>3</v>
      </c>
      <c r="C94" s="35" t="s">
        <v>6</v>
      </c>
      <c r="D94" s="36" t="s">
        <v>0</v>
      </c>
      <c r="E94" s="34" t="s">
        <v>7</v>
      </c>
      <c r="F94" s="37" t="s">
        <v>4</v>
      </c>
    </row>
    <row r="95" spans="1:9" s="45" customFormat="1" ht="12" x14ac:dyDescent="0.2">
      <c r="A95" s="39">
        <v>1</v>
      </c>
      <c r="B95" s="40">
        <v>2</v>
      </c>
      <c r="C95" s="41">
        <v>3</v>
      </c>
      <c r="D95" s="42">
        <v>4</v>
      </c>
      <c r="E95" s="43">
        <v>5</v>
      </c>
      <c r="F95" s="44">
        <v>6</v>
      </c>
    </row>
    <row r="96" spans="1:9" s="45" customFormat="1" ht="12" x14ac:dyDescent="0.2">
      <c r="A96" s="46"/>
      <c r="B96" s="47" t="s">
        <v>8</v>
      </c>
      <c r="C96" s="48"/>
      <c r="D96" s="49"/>
      <c r="E96" s="50"/>
      <c r="F96" s="51"/>
      <c r="I96" s="45" t="s">
        <v>8</v>
      </c>
    </row>
    <row r="97" spans="1:6" s="45" customFormat="1" ht="16.5" customHeight="1" x14ac:dyDescent="0.2">
      <c r="A97" s="121" t="s">
        <v>68</v>
      </c>
      <c r="B97" s="122"/>
      <c r="C97" s="122"/>
      <c r="D97" s="122"/>
      <c r="E97" s="122"/>
      <c r="F97" s="123"/>
    </row>
    <row r="98" spans="1:6" s="72" customFormat="1" ht="16.5" customHeight="1" x14ac:dyDescent="0.2">
      <c r="A98" s="15" t="s">
        <v>14</v>
      </c>
      <c r="B98" s="7" t="s">
        <v>69</v>
      </c>
      <c r="C98" s="8"/>
      <c r="D98" s="9"/>
      <c r="E98" s="11"/>
      <c r="F98" s="16"/>
    </row>
    <row r="99" spans="1:6" s="72" customFormat="1" ht="22.5" customHeight="1" x14ac:dyDescent="0.2">
      <c r="A99" s="73">
        <v>1</v>
      </c>
      <c r="B99" s="74" t="s">
        <v>18</v>
      </c>
      <c r="C99" s="75" t="s">
        <v>10</v>
      </c>
      <c r="D99" s="76">
        <v>1</v>
      </c>
      <c r="E99" s="19"/>
      <c r="F99" s="20">
        <f t="shared" ref="F99:F107" si="2">D99*E99</f>
        <v>0</v>
      </c>
    </row>
    <row r="100" spans="1:6" s="72" customFormat="1" ht="22.5" customHeight="1" x14ac:dyDescent="0.2">
      <c r="A100" s="73">
        <v>2</v>
      </c>
      <c r="B100" s="74" t="s">
        <v>17</v>
      </c>
      <c r="C100" s="75" t="s">
        <v>9</v>
      </c>
      <c r="D100" s="76">
        <v>200</v>
      </c>
      <c r="E100" s="19"/>
      <c r="F100" s="20">
        <f t="shared" si="2"/>
        <v>0</v>
      </c>
    </row>
    <row r="101" spans="1:6" s="72" customFormat="1" ht="22.5" customHeight="1" x14ac:dyDescent="0.2">
      <c r="A101" s="73">
        <v>3</v>
      </c>
      <c r="B101" s="74" t="s">
        <v>70</v>
      </c>
      <c r="C101" s="75" t="s">
        <v>9</v>
      </c>
      <c r="D101" s="76">
        <v>40</v>
      </c>
      <c r="E101" s="77"/>
      <c r="F101" s="20">
        <f t="shared" si="2"/>
        <v>0</v>
      </c>
    </row>
    <row r="102" spans="1:6" s="72" customFormat="1" ht="22.5" customHeight="1" x14ac:dyDescent="0.2">
      <c r="A102" s="73">
        <v>4</v>
      </c>
      <c r="B102" s="74" t="s">
        <v>71</v>
      </c>
      <c r="C102" s="75" t="s">
        <v>9</v>
      </c>
      <c r="D102" s="76">
        <v>10</v>
      </c>
      <c r="E102" s="77"/>
      <c r="F102" s="20">
        <f t="shared" si="2"/>
        <v>0</v>
      </c>
    </row>
    <row r="103" spans="1:6" s="72" customFormat="1" ht="22.5" customHeight="1" x14ac:dyDescent="0.2">
      <c r="A103" s="73">
        <v>5</v>
      </c>
      <c r="B103" s="74" t="s">
        <v>72</v>
      </c>
      <c r="C103" s="75" t="s">
        <v>10</v>
      </c>
      <c r="D103" s="76">
        <v>15</v>
      </c>
      <c r="E103" s="78"/>
      <c r="F103" s="20">
        <f t="shared" si="2"/>
        <v>0</v>
      </c>
    </row>
    <row r="104" spans="1:6" s="72" customFormat="1" ht="22.5" customHeight="1" x14ac:dyDescent="0.2">
      <c r="A104" s="73">
        <v>6</v>
      </c>
      <c r="B104" s="74" t="s">
        <v>73</v>
      </c>
      <c r="C104" s="75" t="s">
        <v>10</v>
      </c>
      <c r="D104" s="76">
        <v>11</v>
      </c>
      <c r="E104" s="78"/>
      <c r="F104" s="20">
        <f t="shared" si="2"/>
        <v>0</v>
      </c>
    </row>
    <row r="105" spans="1:6" s="72" customFormat="1" ht="22.5" customHeight="1" x14ac:dyDescent="0.2">
      <c r="A105" s="73">
        <v>7</v>
      </c>
      <c r="B105" s="74" t="s">
        <v>74</v>
      </c>
      <c r="C105" s="75" t="s">
        <v>9</v>
      </c>
      <c r="D105" s="76">
        <v>13</v>
      </c>
      <c r="E105" s="78"/>
      <c r="F105" s="20">
        <f t="shared" si="2"/>
        <v>0</v>
      </c>
    </row>
    <row r="106" spans="1:6" s="72" customFormat="1" ht="22.5" customHeight="1" x14ac:dyDescent="0.2">
      <c r="A106" s="73">
        <v>8</v>
      </c>
      <c r="B106" s="74" t="s">
        <v>75</v>
      </c>
      <c r="C106" s="79" t="s">
        <v>9</v>
      </c>
      <c r="D106" s="76">
        <v>250</v>
      </c>
      <c r="E106" s="78"/>
      <c r="F106" s="20">
        <f t="shared" si="2"/>
        <v>0</v>
      </c>
    </row>
    <row r="107" spans="1:6" s="72" customFormat="1" ht="22.5" customHeight="1" x14ac:dyDescent="0.2">
      <c r="A107" s="73">
        <v>9</v>
      </c>
      <c r="B107" s="74" t="s">
        <v>76</v>
      </c>
      <c r="C107" s="79" t="s">
        <v>9</v>
      </c>
      <c r="D107" s="76">
        <v>250</v>
      </c>
      <c r="E107" s="78"/>
      <c r="F107" s="20">
        <f t="shared" si="2"/>
        <v>0</v>
      </c>
    </row>
    <row r="108" spans="1:6" s="72" customFormat="1" ht="12.75" customHeight="1" x14ac:dyDescent="0.2">
      <c r="A108" s="73"/>
      <c r="B108" s="74"/>
      <c r="C108" s="80"/>
      <c r="D108" s="81"/>
      <c r="E108" s="82"/>
      <c r="F108" s="83"/>
    </row>
    <row r="109" spans="1:6" s="72" customFormat="1" ht="16.5" customHeight="1" x14ac:dyDescent="0.2">
      <c r="A109" s="15" t="s">
        <v>14</v>
      </c>
      <c r="B109" s="7" t="s">
        <v>40</v>
      </c>
      <c r="C109" s="2"/>
      <c r="D109" s="21"/>
      <c r="E109" s="21"/>
      <c r="F109" s="20"/>
    </row>
    <row r="110" spans="1:6" s="72" customFormat="1" ht="16.5" customHeight="1" x14ac:dyDescent="0.2">
      <c r="A110" s="73">
        <v>1</v>
      </c>
      <c r="B110" s="74" t="s">
        <v>18</v>
      </c>
      <c r="C110" s="75" t="s">
        <v>10</v>
      </c>
      <c r="D110" s="76">
        <v>1</v>
      </c>
      <c r="E110" s="22"/>
      <c r="F110" s="20">
        <f t="shared" ref="F110:F124" si="3">D110*E110</f>
        <v>0</v>
      </c>
    </row>
    <row r="111" spans="1:6" s="72" customFormat="1" ht="30" x14ac:dyDescent="0.2">
      <c r="A111" s="73">
        <v>2</v>
      </c>
      <c r="B111" s="74" t="s">
        <v>77</v>
      </c>
      <c r="C111" s="79" t="s">
        <v>10</v>
      </c>
      <c r="D111" s="76">
        <v>4</v>
      </c>
      <c r="E111" s="78"/>
      <c r="F111" s="20">
        <f t="shared" si="3"/>
        <v>0</v>
      </c>
    </row>
    <row r="112" spans="1:6" s="72" customFormat="1" ht="30" x14ac:dyDescent="0.2">
      <c r="A112" s="73">
        <v>3</v>
      </c>
      <c r="B112" s="74" t="s">
        <v>78</v>
      </c>
      <c r="C112" s="79" t="s">
        <v>10</v>
      </c>
      <c r="D112" s="76">
        <v>1</v>
      </c>
      <c r="E112" s="78"/>
      <c r="F112" s="20">
        <f t="shared" si="3"/>
        <v>0</v>
      </c>
    </row>
    <row r="113" spans="1:6" s="72" customFormat="1" ht="45" x14ac:dyDescent="0.2">
      <c r="A113" s="73">
        <v>4</v>
      </c>
      <c r="B113" s="74" t="s">
        <v>79</v>
      </c>
      <c r="C113" s="79" t="s">
        <v>9</v>
      </c>
      <c r="D113" s="76">
        <v>20</v>
      </c>
      <c r="E113" s="78"/>
      <c r="F113" s="20">
        <f t="shared" si="3"/>
        <v>0</v>
      </c>
    </row>
    <row r="114" spans="1:6" s="72" customFormat="1" ht="45" x14ac:dyDescent="0.2">
      <c r="A114" s="73">
        <v>5</v>
      </c>
      <c r="B114" s="74" t="s">
        <v>80</v>
      </c>
      <c r="C114" s="79" t="s">
        <v>9</v>
      </c>
      <c r="D114" s="76">
        <v>450</v>
      </c>
      <c r="E114" s="78"/>
      <c r="F114" s="20">
        <f t="shared" si="3"/>
        <v>0</v>
      </c>
    </row>
    <row r="115" spans="1:6" s="72" customFormat="1" ht="30" x14ac:dyDescent="0.2">
      <c r="A115" s="73">
        <v>6</v>
      </c>
      <c r="B115" s="74" t="s">
        <v>81</v>
      </c>
      <c r="C115" s="79" t="s">
        <v>10</v>
      </c>
      <c r="D115" s="76">
        <v>3</v>
      </c>
      <c r="E115" s="78"/>
      <c r="F115" s="20">
        <f t="shared" si="3"/>
        <v>0</v>
      </c>
    </row>
    <row r="116" spans="1:6" s="72" customFormat="1" ht="45" x14ac:dyDescent="0.2">
      <c r="A116" s="73">
        <v>7</v>
      </c>
      <c r="B116" s="74" t="s">
        <v>82</v>
      </c>
      <c r="C116" s="79" t="s">
        <v>10</v>
      </c>
      <c r="D116" s="76">
        <v>6</v>
      </c>
      <c r="E116" s="78"/>
      <c r="F116" s="20">
        <f t="shared" si="3"/>
        <v>0</v>
      </c>
    </row>
    <row r="117" spans="1:6" s="72" customFormat="1" ht="45" x14ac:dyDescent="0.2">
      <c r="A117" s="73">
        <v>8</v>
      </c>
      <c r="B117" s="74" t="s">
        <v>83</v>
      </c>
      <c r="C117" s="79" t="s">
        <v>10</v>
      </c>
      <c r="D117" s="76">
        <v>10</v>
      </c>
      <c r="E117" s="78"/>
      <c r="F117" s="20">
        <f t="shared" si="3"/>
        <v>0</v>
      </c>
    </row>
    <row r="118" spans="1:6" s="72" customFormat="1" ht="45" x14ac:dyDescent="0.2">
      <c r="A118" s="73">
        <v>9</v>
      </c>
      <c r="B118" s="74" t="s">
        <v>84</v>
      </c>
      <c r="C118" s="79" t="s">
        <v>10</v>
      </c>
      <c r="D118" s="76">
        <v>2</v>
      </c>
      <c r="E118" s="78"/>
      <c r="F118" s="20">
        <f t="shared" si="3"/>
        <v>0</v>
      </c>
    </row>
    <row r="119" spans="1:6" s="72" customFormat="1" ht="30" x14ac:dyDescent="0.2">
      <c r="A119" s="73">
        <v>10</v>
      </c>
      <c r="B119" s="74" t="s">
        <v>85</v>
      </c>
      <c r="C119" s="79" t="s">
        <v>10</v>
      </c>
      <c r="D119" s="76">
        <v>17</v>
      </c>
      <c r="E119" s="78"/>
      <c r="F119" s="20">
        <f t="shared" si="3"/>
        <v>0</v>
      </c>
    </row>
    <row r="120" spans="1:6" s="72" customFormat="1" ht="30" x14ac:dyDescent="0.2">
      <c r="A120" s="73">
        <v>11</v>
      </c>
      <c r="B120" s="74" t="s">
        <v>86</v>
      </c>
      <c r="C120" s="79" t="s">
        <v>9</v>
      </c>
      <c r="D120" s="76">
        <v>110</v>
      </c>
      <c r="E120" s="78"/>
      <c r="F120" s="20">
        <f t="shared" si="3"/>
        <v>0</v>
      </c>
    </row>
    <row r="121" spans="1:6" s="72" customFormat="1" ht="15" x14ac:dyDescent="0.2">
      <c r="A121" s="73">
        <v>12</v>
      </c>
      <c r="B121" s="74" t="s">
        <v>19</v>
      </c>
      <c r="C121" s="79" t="s">
        <v>10</v>
      </c>
      <c r="D121" s="76">
        <v>17</v>
      </c>
      <c r="E121" s="78"/>
      <c r="F121" s="20">
        <f t="shared" si="3"/>
        <v>0</v>
      </c>
    </row>
    <row r="122" spans="1:6" s="72" customFormat="1" ht="15" x14ac:dyDescent="0.2">
      <c r="A122" s="73">
        <v>13</v>
      </c>
      <c r="B122" s="74" t="s">
        <v>87</v>
      </c>
      <c r="C122" s="79" t="s">
        <v>9</v>
      </c>
      <c r="D122" s="76">
        <v>19</v>
      </c>
      <c r="E122" s="78"/>
      <c r="F122" s="20">
        <f t="shared" si="3"/>
        <v>0</v>
      </c>
    </row>
    <row r="123" spans="1:6" s="72" customFormat="1" ht="15" x14ac:dyDescent="0.2">
      <c r="A123" s="73">
        <v>14</v>
      </c>
      <c r="B123" s="74" t="s">
        <v>57</v>
      </c>
      <c r="C123" s="79" t="s">
        <v>10</v>
      </c>
      <c r="D123" s="76">
        <v>1</v>
      </c>
      <c r="E123" s="78"/>
      <c r="F123" s="20">
        <f t="shared" si="3"/>
        <v>0</v>
      </c>
    </row>
    <row r="124" spans="1:6" s="72" customFormat="1" ht="30" x14ac:dyDescent="0.2">
      <c r="A124" s="73">
        <v>15</v>
      </c>
      <c r="B124" s="74" t="s">
        <v>58</v>
      </c>
      <c r="C124" s="79" t="s">
        <v>10</v>
      </c>
      <c r="D124" s="76">
        <v>1</v>
      </c>
      <c r="E124" s="78"/>
      <c r="F124" s="20">
        <f t="shared" si="3"/>
        <v>0</v>
      </c>
    </row>
    <row r="125" spans="1:6" s="72" customFormat="1" ht="31.5" x14ac:dyDescent="0.2">
      <c r="A125" s="73" t="s">
        <v>14</v>
      </c>
      <c r="B125" s="10" t="s">
        <v>20</v>
      </c>
      <c r="C125" s="79"/>
      <c r="D125" s="76"/>
      <c r="E125" s="84"/>
      <c r="F125" s="85"/>
    </row>
    <row r="126" spans="1:6" s="72" customFormat="1" ht="45" x14ac:dyDescent="0.2">
      <c r="A126" s="73">
        <v>1</v>
      </c>
      <c r="B126" s="86" t="s">
        <v>59</v>
      </c>
      <c r="C126" s="79" t="s">
        <v>21</v>
      </c>
      <c r="D126" s="76">
        <v>18</v>
      </c>
      <c r="E126" s="78"/>
      <c r="F126" s="20">
        <f t="shared" ref="F126:F143" si="4">D126*E126</f>
        <v>0</v>
      </c>
    </row>
    <row r="127" spans="1:6" s="72" customFormat="1" ht="45" x14ac:dyDescent="0.2">
      <c r="A127" s="73">
        <v>2</v>
      </c>
      <c r="B127" s="86" t="s">
        <v>22</v>
      </c>
      <c r="C127" s="79" t="s">
        <v>21</v>
      </c>
      <c r="D127" s="76">
        <v>15</v>
      </c>
      <c r="E127" s="78"/>
      <c r="F127" s="20">
        <f t="shared" si="4"/>
        <v>0</v>
      </c>
    </row>
    <row r="128" spans="1:6" s="72" customFormat="1" ht="30" x14ac:dyDescent="0.2">
      <c r="A128" s="73">
        <v>3</v>
      </c>
      <c r="B128" s="86" t="s">
        <v>25</v>
      </c>
      <c r="C128" s="79" t="s">
        <v>21</v>
      </c>
      <c r="D128" s="76">
        <v>12</v>
      </c>
      <c r="E128" s="78"/>
      <c r="F128" s="20">
        <f t="shared" si="4"/>
        <v>0</v>
      </c>
    </row>
    <row r="129" spans="1:6" s="72" customFormat="1" ht="30" x14ac:dyDescent="0.2">
      <c r="A129" s="73">
        <v>4</v>
      </c>
      <c r="B129" s="86" t="s">
        <v>88</v>
      </c>
      <c r="C129" s="79" t="s">
        <v>21</v>
      </c>
      <c r="D129" s="76">
        <v>482</v>
      </c>
      <c r="E129" s="78"/>
      <c r="F129" s="20">
        <f t="shared" si="4"/>
        <v>0</v>
      </c>
    </row>
    <row r="130" spans="1:6" s="72" customFormat="1" ht="15" x14ac:dyDescent="0.2">
      <c r="A130" s="73">
        <v>5</v>
      </c>
      <c r="B130" s="86" t="s">
        <v>89</v>
      </c>
      <c r="C130" s="79" t="s">
        <v>21</v>
      </c>
      <c r="D130" s="76">
        <v>567</v>
      </c>
      <c r="E130" s="78"/>
      <c r="F130" s="20">
        <f t="shared" si="4"/>
        <v>0</v>
      </c>
    </row>
    <row r="131" spans="1:6" s="72" customFormat="1" ht="30" x14ac:dyDescent="0.2">
      <c r="A131" s="73">
        <v>6</v>
      </c>
      <c r="B131" s="86" t="s">
        <v>26</v>
      </c>
      <c r="C131" s="79" t="s">
        <v>9</v>
      </c>
      <c r="D131" s="76">
        <v>27</v>
      </c>
      <c r="E131" s="78"/>
      <c r="F131" s="20">
        <f t="shared" si="4"/>
        <v>0</v>
      </c>
    </row>
    <row r="132" spans="1:6" s="72" customFormat="1" ht="15" x14ac:dyDescent="0.2">
      <c r="A132" s="73">
        <v>7</v>
      </c>
      <c r="B132" s="86" t="s">
        <v>90</v>
      </c>
      <c r="C132" s="79" t="s">
        <v>21</v>
      </c>
      <c r="D132" s="76">
        <v>179</v>
      </c>
      <c r="E132" s="78"/>
      <c r="F132" s="20">
        <f t="shared" si="4"/>
        <v>0</v>
      </c>
    </row>
    <row r="133" spans="1:6" s="72" customFormat="1" ht="15" x14ac:dyDescent="0.2">
      <c r="A133" s="73">
        <v>8</v>
      </c>
      <c r="B133" s="86" t="s">
        <v>91</v>
      </c>
      <c r="C133" s="79" t="s">
        <v>9</v>
      </c>
      <c r="D133" s="76">
        <v>87</v>
      </c>
      <c r="E133" s="78"/>
      <c r="F133" s="20">
        <f t="shared" si="4"/>
        <v>0</v>
      </c>
    </row>
    <row r="134" spans="1:6" s="72" customFormat="1" ht="60" x14ac:dyDescent="0.2">
      <c r="A134" s="73">
        <v>9</v>
      </c>
      <c r="B134" s="86" t="s">
        <v>92</v>
      </c>
      <c r="C134" s="79" t="s">
        <v>21</v>
      </c>
      <c r="D134" s="76">
        <v>482</v>
      </c>
      <c r="E134" s="78"/>
      <c r="F134" s="20">
        <f t="shared" si="4"/>
        <v>0</v>
      </c>
    </row>
    <row r="135" spans="1:6" s="72" customFormat="1" ht="30" x14ac:dyDescent="0.2">
      <c r="A135" s="73">
        <v>10</v>
      </c>
      <c r="B135" s="86" t="s">
        <v>93</v>
      </c>
      <c r="C135" s="79" t="s">
        <v>21</v>
      </c>
      <c r="D135" s="76">
        <v>482</v>
      </c>
      <c r="E135" s="78"/>
      <c r="F135" s="20">
        <f t="shared" si="4"/>
        <v>0</v>
      </c>
    </row>
    <row r="136" spans="1:6" s="72" customFormat="1" ht="15" x14ac:dyDescent="0.2">
      <c r="A136" s="73">
        <v>11</v>
      </c>
      <c r="B136" s="86" t="s">
        <v>94</v>
      </c>
      <c r="C136" s="79" t="s">
        <v>21</v>
      </c>
      <c r="D136" s="76">
        <v>567</v>
      </c>
      <c r="E136" s="78"/>
      <c r="F136" s="20">
        <f t="shared" si="4"/>
        <v>0</v>
      </c>
    </row>
    <row r="137" spans="1:6" s="72" customFormat="1" ht="45" x14ac:dyDescent="0.2">
      <c r="A137" s="73">
        <v>12</v>
      </c>
      <c r="B137" s="86" t="s">
        <v>32</v>
      </c>
      <c r="C137" s="79" t="s">
        <v>9</v>
      </c>
      <c r="D137" s="76">
        <v>27</v>
      </c>
      <c r="E137" s="78"/>
      <c r="F137" s="20">
        <f t="shared" si="4"/>
        <v>0</v>
      </c>
    </row>
    <row r="138" spans="1:6" s="72" customFormat="1" ht="15" x14ac:dyDescent="0.2">
      <c r="A138" s="73">
        <v>13</v>
      </c>
      <c r="B138" s="86" t="s">
        <v>95</v>
      </c>
      <c r="C138" s="79" t="s">
        <v>9</v>
      </c>
      <c r="D138" s="76">
        <v>87</v>
      </c>
      <c r="E138" s="78"/>
      <c r="F138" s="20">
        <f t="shared" si="4"/>
        <v>0</v>
      </c>
    </row>
    <row r="139" spans="1:6" s="72" customFormat="1" ht="15" x14ac:dyDescent="0.2">
      <c r="A139" s="73">
        <v>14</v>
      </c>
      <c r="B139" s="86" t="s">
        <v>96</v>
      </c>
      <c r="C139" s="79" t="s">
        <v>21</v>
      </c>
      <c r="D139" s="76">
        <v>179</v>
      </c>
      <c r="E139" s="78"/>
      <c r="F139" s="20">
        <f t="shared" si="4"/>
        <v>0</v>
      </c>
    </row>
    <row r="140" spans="1:6" s="72" customFormat="1" ht="30" x14ac:dyDescent="0.2">
      <c r="A140" s="73">
        <v>15</v>
      </c>
      <c r="B140" s="86" t="s">
        <v>27</v>
      </c>
      <c r="C140" s="79" t="s">
        <v>21</v>
      </c>
      <c r="D140" s="76">
        <v>12</v>
      </c>
      <c r="E140" s="78"/>
      <c r="F140" s="20">
        <f t="shared" si="4"/>
        <v>0</v>
      </c>
    </row>
    <row r="141" spans="1:6" s="72" customFormat="1" ht="45" x14ac:dyDescent="0.2">
      <c r="A141" s="73">
        <v>16</v>
      </c>
      <c r="B141" s="86" t="s">
        <v>28</v>
      </c>
      <c r="C141" s="79" t="s">
        <v>21</v>
      </c>
      <c r="D141" s="76">
        <v>15</v>
      </c>
      <c r="E141" s="78"/>
      <c r="F141" s="20">
        <f t="shared" si="4"/>
        <v>0</v>
      </c>
    </row>
    <row r="142" spans="1:6" s="72" customFormat="1" ht="30" x14ac:dyDescent="0.2">
      <c r="A142" s="73">
        <v>17</v>
      </c>
      <c r="B142" s="86" t="s">
        <v>30</v>
      </c>
      <c r="C142" s="79" t="s">
        <v>21</v>
      </c>
      <c r="D142" s="76">
        <v>15</v>
      </c>
      <c r="E142" s="78"/>
      <c r="F142" s="20">
        <f t="shared" si="4"/>
        <v>0</v>
      </c>
    </row>
    <row r="143" spans="1:6" s="72" customFormat="1" ht="45" x14ac:dyDescent="0.2">
      <c r="A143" s="73">
        <v>18</v>
      </c>
      <c r="B143" s="86" t="s">
        <v>97</v>
      </c>
      <c r="C143" s="79" t="s">
        <v>21</v>
      </c>
      <c r="D143" s="76">
        <v>18</v>
      </c>
      <c r="E143" s="78"/>
      <c r="F143" s="20">
        <f t="shared" si="4"/>
        <v>0</v>
      </c>
    </row>
    <row r="144" spans="1:6" s="93" customFormat="1" ht="15.75" thickBot="1" x14ac:dyDescent="0.25">
      <c r="A144" s="87"/>
      <c r="B144" s="88" t="s">
        <v>8</v>
      </c>
      <c r="C144" s="89"/>
      <c r="D144" s="90"/>
      <c r="E144" s="91"/>
      <c r="F144" s="92"/>
    </row>
    <row r="145" spans="1:8" s="93" customFormat="1" ht="15.75" thickBot="1" x14ac:dyDescent="0.25">
      <c r="A145" s="132" t="s">
        <v>102</v>
      </c>
      <c r="B145" s="133"/>
      <c r="C145" s="133"/>
      <c r="D145" s="133"/>
      <c r="E145" s="133"/>
      <c r="F145" s="94">
        <f>SUM(F99:F143)</f>
        <v>0</v>
      </c>
    </row>
    <row r="146" spans="1:8" s="93" customFormat="1" ht="15.75" thickBot="1" x14ac:dyDescent="0.25">
      <c r="A146" s="134" t="s">
        <v>1</v>
      </c>
      <c r="B146" s="135"/>
      <c r="C146" s="135"/>
      <c r="D146" s="135"/>
      <c r="E146" s="135"/>
      <c r="F146" s="95">
        <f>F145*0.23</f>
        <v>0</v>
      </c>
    </row>
    <row r="147" spans="1:8" s="93" customFormat="1" ht="15.75" thickBot="1" x14ac:dyDescent="0.25">
      <c r="A147" s="136" t="s">
        <v>2</v>
      </c>
      <c r="B147" s="137"/>
      <c r="C147" s="137"/>
      <c r="D147" s="137"/>
      <c r="E147" s="137"/>
      <c r="F147" s="96">
        <f>F145+F146</f>
        <v>0</v>
      </c>
    </row>
    <row r="148" spans="1:8" ht="13.5" thickBot="1" x14ac:dyDescent="0.25"/>
    <row r="149" spans="1:8" s="93" customFormat="1" ht="15" x14ac:dyDescent="0.2">
      <c r="A149" s="138" t="s">
        <v>103</v>
      </c>
      <c r="B149" s="139"/>
      <c r="C149" s="139"/>
      <c r="D149" s="139"/>
      <c r="E149" s="139"/>
      <c r="F149" s="97">
        <f>F85+F145</f>
        <v>0</v>
      </c>
    </row>
    <row r="150" spans="1:8" s="93" customFormat="1" ht="15" x14ac:dyDescent="0.2">
      <c r="A150" s="140" t="s">
        <v>1</v>
      </c>
      <c r="B150" s="141"/>
      <c r="C150" s="141"/>
      <c r="D150" s="141"/>
      <c r="E150" s="141"/>
      <c r="F150" s="98">
        <f t="shared" ref="F150:F151" si="5">F86+F146</f>
        <v>0</v>
      </c>
    </row>
    <row r="151" spans="1:8" s="93" customFormat="1" ht="16.5" thickBot="1" x14ac:dyDescent="0.3">
      <c r="A151" s="142" t="s">
        <v>105</v>
      </c>
      <c r="B151" s="143"/>
      <c r="C151" s="143"/>
      <c r="D151" s="143"/>
      <c r="E151" s="143"/>
      <c r="F151" s="99">
        <f t="shared" si="5"/>
        <v>0</v>
      </c>
    </row>
    <row r="153" spans="1:8" ht="15" x14ac:dyDescent="0.2">
      <c r="B153" s="100" t="s">
        <v>104</v>
      </c>
      <c r="C153" s="101"/>
      <c r="D153" s="102"/>
      <c r="E153" s="93"/>
      <c r="F153" s="93">
        <f>F151</f>
        <v>0</v>
      </c>
      <c r="G153" s="93"/>
      <c r="H153" s="93"/>
    </row>
    <row r="154" spans="1:8" ht="15" x14ac:dyDescent="0.2">
      <c r="B154" s="100"/>
      <c r="C154" s="101"/>
      <c r="D154" s="102"/>
      <c r="E154" s="93"/>
      <c r="F154" s="93"/>
      <c r="G154" s="93"/>
      <c r="H154" s="93"/>
    </row>
    <row r="155" spans="1:8" ht="15" x14ac:dyDescent="0.2">
      <c r="B155" s="100" t="s">
        <v>98</v>
      </c>
      <c r="C155" s="126" t="s">
        <v>99</v>
      </c>
      <c r="D155" s="126"/>
      <c r="E155" s="126"/>
      <c r="F155" s="126"/>
      <c r="G155" s="126"/>
      <c r="H155" s="126"/>
    </row>
    <row r="156" spans="1:8" ht="15" x14ac:dyDescent="0.2">
      <c r="B156" s="100"/>
      <c r="C156" s="101"/>
      <c r="D156" s="102"/>
      <c r="E156" s="93"/>
      <c r="F156" s="93"/>
      <c r="G156" s="93"/>
      <c r="H156" s="93"/>
    </row>
    <row r="157" spans="1:8" x14ac:dyDescent="0.2">
      <c r="B157" s="71"/>
    </row>
    <row r="158" spans="1:8" x14ac:dyDescent="0.2">
      <c r="B158" s="71"/>
    </row>
    <row r="159" spans="1:8" x14ac:dyDescent="0.2">
      <c r="B159" s="71"/>
    </row>
    <row r="160" spans="1:8" x14ac:dyDescent="0.2">
      <c r="B160" s="71"/>
    </row>
    <row r="161" spans="1:8" x14ac:dyDescent="0.2">
      <c r="B161" s="71"/>
    </row>
    <row r="162" spans="1:8" x14ac:dyDescent="0.2">
      <c r="B162" s="103" t="s">
        <v>37</v>
      </c>
      <c r="E162" s="131" t="s">
        <v>35</v>
      </c>
      <c r="F162" s="131"/>
      <c r="G162" s="131"/>
      <c r="H162" s="131"/>
    </row>
    <row r="163" spans="1:8" x14ac:dyDescent="0.2">
      <c r="B163" s="71" t="s">
        <v>38</v>
      </c>
      <c r="E163" s="27" t="s">
        <v>36</v>
      </c>
    </row>
    <row r="166" spans="1:8" ht="15" x14ac:dyDescent="0.25">
      <c r="A166" s="104" t="s">
        <v>106</v>
      </c>
    </row>
    <row r="167" spans="1:8" ht="15" x14ac:dyDescent="0.25">
      <c r="A167" s="104" t="s">
        <v>107</v>
      </c>
    </row>
    <row r="168" spans="1:8" ht="15" x14ac:dyDescent="0.25">
      <c r="A168" s="104" t="s">
        <v>108</v>
      </c>
    </row>
  </sheetData>
  <mergeCells count="25">
    <mergeCell ref="E162:H162"/>
    <mergeCell ref="A145:E145"/>
    <mergeCell ref="A146:E146"/>
    <mergeCell ref="A147:E147"/>
    <mergeCell ref="A149:E149"/>
    <mergeCell ref="A150:E150"/>
    <mergeCell ref="A151:E151"/>
    <mergeCell ref="A41:F41"/>
    <mergeCell ref="A45:F45"/>
    <mergeCell ref="B34:F36"/>
    <mergeCell ref="A93:F93"/>
    <mergeCell ref="C155:H155"/>
    <mergeCell ref="A97:F97"/>
    <mergeCell ref="A89:E89"/>
    <mergeCell ref="A90:F90"/>
    <mergeCell ref="A91:F91"/>
    <mergeCell ref="A92:F92"/>
    <mergeCell ref="A85:E85"/>
    <mergeCell ref="A86:E86"/>
    <mergeCell ref="A87:E87"/>
    <mergeCell ref="B19:F20"/>
    <mergeCell ref="A37:E37"/>
    <mergeCell ref="A38:F38"/>
    <mergeCell ref="A39:F39"/>
    <mergeCell ref="A40:F40"/>
  </mergeCells>
  <printOptions horizontalCentered="1"/>
  <pageMargins left="0.78740157480314965" right="0.78740157480314965" top="0.59055118110236227" bottom="0.78740157480314965" header="0.31496062992125984" footer="0.51181102362204722"/>
  <pageSetup paperSize="9" scale="60" orientation="portrait" r:id="rId1"/>
  <headerFooter alignWithMargins="0">
    <oddFooter>&amp;LZałącznik 7. Kosztorys ofertowy
ZP10/POIIS/2018&amp;CStrony &amp;P/&amp;N&amp;RData wydruku: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7_KOSZTORYS OFERTOWY</vt:lpstr>
      <vt:lpstr>'ZAŁĄCZNIK 7_KOSZTORYS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ZP12/POIIS/2018</dc:creator>
  <cp:lastModifiedBy>48607</cp:lastModifiedBy>
  <cp:lastPrinted>2017-12-10T18:36:23Z</cp:lastPrinted>
  <dcterms:created xsi:type="dcterms:W3CDTF">1997-02-26T13:46:56Z</dcterms:created>
  <dcterms:modified xsi:type="dcterms:W3CDTF">2018-10-16T12:31:32Z</dcterms:modified>
</cp:coreProperties>
</file>