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Work\POIiŚ\01_Przetargi\14_modernizacja_sieci_woda_5\02_SIWZ_ver_AKM\"/>
    </mc:Choice>
  </mc:AlternateContent>
  <xr:revisionPtr revIDLastSave="0" documentId="13_ncr:1_{0BF5A36F-FB6D-41F1-A8FE-99BF122C28CF}" xr6:coauthVersionLast="40" xr6:coauthVersionMax="40" xr10:uidLastSave="{00000000-0000-0000-0000-000000000000}"/>
  <bookViews>
    <workbookView xWindow="0" yWindow="0" windowWidth="19200" windowHeight="11760" xr2:uid="{00000000-000D-0000-FFFF-FFFF00000000}"/>
  </bookViews>
  <sheets>
    <sheet name="ZAŁĄCZNIK 7_KOSZTORYS OFERTOWY" sheetId="6" r:id="rId1"/>
  </sheets>
  <definedNames>
    <definedName name="_xlnm.Print_Area" localSheetId="0">'ZAŁĄCZNIK 7_KOSZTORYS OFERTOWY'!$A$1:$J$212</definedName>
  </definedNames>
  <calcPr calcId="181029" fullPrecision="0"/>
</workbook>
</file>

<file path=xl/calcChain.xml><?xml version="1.0" encoding="utf-8"?>
<calcChain xmlns="http://schemas.openxmlformats.org/spreadsheetml/2006/main">
  <c r="F134" i="6" l="1"/>
  <c r="F133" i="6"/>
  <c r="F132" i="6"/>
  <c r="F131" i="6"/>
  <c r="F130" i="6"/>
  <c r="F129" i="6"/>
  <c r="F128" i="6"/>
  <c r="F127" i="6"/>
  <c r="F126" i="6"/>
  <c r="F125" i="6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6" i="6"/>
  <c r="F85" i="6"/>
  <c r="F84" i="6"/>
  <c r="F83" i="6"/>
  <c r="F82" i="6"/>
  <c r="F196" i="6" l="1"/>
  <c r="F195" i="6"/>
  <c r="F194" i="6"/>
  <c r="F193" i="6"/>
  <c r="F192" i="6"/>
  <c r="F191" i="6"/>
  <c r="F190" i="6"/>
  <c r="F189" i="6"/>
  <c r="F188" i="6"/>
  <c r="F187" i="6"/>
  <c r="F186" i="6"/>
  <c r="F185" i="6"/>
  <c r="F184" i="6"/>
  <c r="F183" i="6"/>
  <c r="F182" i="6"/>
  <c r="F181" i="6"/>
  <c r="F180" i="6"/>
  <c r="F179" i="6"/>
  <c r="F177" i="6"/>
  <c r="F176" i="6"/>
  <c r="F175" i="6"/>
  <c r="F174" i="6"/>
  <c r="F173" i="6"/>
  <c r="F172" i="6"/>
  <c r="F171" i="6"/>
  <c r="F170" i="6"/>
  <c r="F169" i="6"/>
  <c r="F168" i="6"/>
  <c r="F167" i="6"/>
  <c r="F166" i="6"/>
  <c r="F165" i="6"/>
  <c r="F164" i="6"/>
  <c r="F163" i="6"/>
  <c r="F160" i="6"/>
  <c r="F159" i="6"/>
  <c r="F158" i="6"/>
  <c r="F157" i="6"/>
  <c r="F156" i="6"/>
  <c r="F155" i="6"/>
  <c r="F154" i="6"/>
  <c r="F153" i="6"/>
  <c r="F152" i="6"/>
  <c r="F136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5" i="6"/>
  <c r="F64" i="6"/>
  <c r="F63" i="6"/>
  <c r="F62" i="6"/>
  <c r="F61" i="6"/>
  <c r="F60" i="6"/>
  <c r="F59" i="6"/>
  <c r="F58" i="6"/>
  <c r="F57" i="6"/>
  <c r="F55" i="6"/>
  <c r="F54" i="6"/>
  <c r="F53" i="6"/>
  <c r="F52" i="6"/>
  <c r="F51" i="6"/>
  <c r="F50" i="6"/>
  <c r="F49" i="6"/>
  <c r="F48" i="6"/>
  <c r="F47" i="6"/>
  <c r="F138" i="6" l="1"/>
  <c r="F139" i="6" s="1"/>
  <c r="F140" i="6" s="1"/>
  <c r="F198" i="6"/>
  <c r="F202" i="6" l="1"/>
  <c r="F199" i="6"/>
  <c r="F200" i="6" s="1"/>
  <c r="F204" i="6" s="1"/>
  <c r="F206" i="6" s="1"/>
  <c r="F203" i="6" l="1"/>
</calcChain>
</file>

<file path=xl/sharedStrings.xml><?xml version="1.0" encoding="utf-8"?>
<sst xmlns="http://schemas.openxmlformats.org/spreadsheetml/2006/main" count="321" uniqueCount="180">
  <si>
    <t>ilość jedn. obm.</t>
  </si>
  <si>
    <t xml:space="preserve">podatek VAT: </t>
  </si>
  <si>
    <t xml:space="preserve">wartość brutto: </t>
  </si>
  <si>
    <t>Opis</t>
  </si>
  <si>
    <t>wartość netto w zł</t>
  </si>
  <si>
    <t>lp.</t>
  </si>
  <si>
    <t>J.m.</t>
  </si>
  <si>
    <t>cena jedn.netto w zł</t>
  </si>
  <si>
    <t xml:space="preserve"> </t>
  </si>
  <si>
    <t>m</t>
  </si>
  <si>
    <t>kpl</t>
  </si>
  <si>
    <t xml:space="preserve">RAZEM                             wartośc netto: </t>
  </si>
  <si>
    <t>TER 1</t>
  </si>
  <si>
    <t xml:space="preserve">TABELA  ELEMENTÓW  ROZLICZENIOWYCH </t>
  </si>
  <si>
    <t>x</t>
  </si>
  <si>
    <t xml:space="preserve">Uporządkowanie gospodarki wodno-ściekowej na terenie aglomeracji Słubice - sieć wodno-kanalizacyjna </t>
  </si>
  <si>
    <t>ROBOTY  INŻYNIERYJNE</t>
  </si>
  <si>
    <t>Kanały z rur kamionkowych o średnicy: 200 mm</t>
  </si>
  <si>
    <t>Roboty przygotowawcze</t>
  </si>
  <si>
    <t>Przepięcie istniejących przyłączy</t>
  </si>
  <si>
    <t>ROBOTY DROGOWE ROZBIÓRKOWE I ODTWORZENIOWE</t>
  </si>
  <si>
    <t>m2</t>
  </si>
  <si>
    <t>Rozebranie warstwy wiążącej nawierzchni bitumicznej gr. 6 cm z wywozem gruzu i utylizacją</t>
  </si>
  <si>
    <t>Rozebranie podbudowy z betonu gr. 20 cm z wywozem gruzu i utylizacją</t>
  </si>
  <si>
    <t>Rozebranie krawężników granitowych wraz z ławą betonową z wywozem gruzu i utylizacją</t>
  </si>
  <si>
    <t>Wykonanie podbudowy z betonu C16/20, gr. warstwy po zagęszczeniu 20 cm</t>
  </si>
  <si>
    <t>Wykonanie warstwy wiążącej z betonu asfaltowego AC22W, gr. warstwy po zagęszczeniu 6 cm</t>
  </si>
  <si>
    <t>Ułożenie geokompozytu o wytrzymałości 80/80 kN/m pod warstwą wiążącą</t>
  </si>
  <si>
    <t>Ustawienie krawężników granitowych wraz z wykonaniem ławy betonowej z oporem z betonu C12/15</t>
  </si>
  <si>
    <t>ZAŁĄCZNIK 7. KOSZTORYS OFERTOWY</t>
  </si>
  <si>
    <t>Podpis i pieczęć Wykonawcy</t>
  </si>
  <si>
    <t>…………………………………………………………..</t>
  </si>
  <si>
    <t xml:space="preserve">Data i Miejscowość </t>
  </si>
  <si>
    <t>………………………………………………………………………………</t>
  </si>
  <si>
    <t>Podstawa wyceny: STWiOR S-00.00, S-01.01, S-02.01, S-03.01, W-02.01, D-01.01, SIWZ, Dokumentacja projektowa</t>
  </si>
  <si>
    <t>Sieć wodociągowa</t>
  </si>
  <si>
    <t>Próba szczelności sieci wodociągowych</t>
  </si>
  <si>
    <t>Dezynfekcja rurociągów sieci wodociągowych, i badania bakteriologiczne</t>
  </si>
  <si>
    <t>Rozebranie warstwy ścieralnej nawierzchni bitumicznej gr. 5 cm z wywozem gruzu i utylizacją</t>
  </si>
  <si>
    <t>Podstawa wyceny: STWiOR S-00.00, S-01.01, S-02.01, S-03.01, W-01.01, K-01.01, D-01.01, SIWZ, Dokumentacja projektowa</t>
  </si>
  <si>
    <t xml:space="preserve">Sieć wodociągowa i siec kanalizacji sanitarnej </t>
  </si>
  <si>
    <t>Kanalizacja grawitacyjna</t>
  </si>
  <si>
    <t>Rurociągi z rur PVC-U lite SDR 34 fi 160 mm</t>
  </si>
  <si>
    <t>Rurociągi z rur PVC-U lite SDR 34 fi 200 mm</t>
  </si>
  <si>
    <t>Studnia z kręgów betonowych Dz 1200 mm</t>
  </si>
  <si>
    <t>Studzienki kanalizacyjne z tworzyw sztucznych: 425 mm</t>
  </si>
  <si>
    <t>Przewierty rurami stalowymi 355,6/8 mm</t>
  </si>
  <si>
    <t>Próby kanalizacji sanitarnej</t>
  </si>
  <si>
    <t xml:space="preserve">Inspekcja kamerą TV kanałów </t>
  </si>
  <si>
    <t>Odnogi wbudowane w istniejące rurociągi z rur PE o średnicy: 110 mm</t>
  </si>
  <si>
    <t>Odnogi wbudowane w istniejące rurociągi z rur PE o średnicy: 160 mm</t>
  </si>
  <si>
    <t>Montaż rurociągów z rur polietylenowych (PE,PEHD), przy średnicy zewnętrznej rur: 90 mm_x000D_</t>
  </si>
  <si>
    <t>Montaż rurociągów z rur polietylenowych (PE,PEHD), przy średnicy zewnętrznej rur: 110 mm _x000D_</t>
  </si>
  <si>
    <t>Hydranty pożarowe podziemne, o średnicy: 80 mm</t>
  </si>
  <si>
    <t>Zasuwy kołnierzowe typu "E", z obudową, montowane na rurociągach PE - średnica zasuwy: 80 mm</t>
  </si>
  <si>
    <t>Zasuwy kołnierzowe typu "E", z obudową, montowane na rurociągach PE - średnica zasuwy: 100 mm</t>
  </si>
  <si>
    <t>Zasuwy kołnierzowe typu "E", z obudową, montowane na rurociągach PE - średnica zasuwy: 150 mm</t>
  </si>
  <si>
    <t>Nawiertki na istniejących rurociągach z PE o średnicy zewnętrznej: 110 mm</t>
  </si>
  <si>
    <t xml:space="preserve">Przyłącza wodociągowe z rur ciśnieniowych PE, o średnicy zewnętrznej  32 mm, </t>
  </si>
  <si>
    <t>Przewierty rurami stalowymi 219,1/6,3</t>
  </si>
  <si>
    <t>Rozebranie podbudowy z kruszywa kamiennego gr. 20 cm z wywozem i utylizacją</t>
  </si>
  <si>
    <t>Rozebranie nawierzchni z kostki granitowej</t>
  </si>
  <si>
    <t>Rozebranie nawierzchni z kostki betonowej</t>
  </si>
  <si>
    <t>Rozebranie obrzeży betonowych</t>
  </si>
  <si>
    <t>Podbudowa pomocnicza z gruntu stabilizowanego cementem, gruntocement o wytrzymałości Rm 2,5 MPa, gr. Warstwy po zagęszczeniu 15 cm</t>
  </si>
  <si>
    <t>Podbudowa z kruszywa kamiennego, gr. warstwy po zagęszczeniu 20 cm</t>
  </si>
  <si>
    <t xml:space="preserve">Nawierzchnia z kostki granitowej </t>
  </si>
  <si>
    <t>Ustawienie obrzeży betonowych</t>
  </si>
  <si>
    <t>Nawierzchnia z kostki betonowej</t>
  </si>
  <si>
    <t xml:space="preserve">Wykonanie warstwy ścieralnej z mieszanki mastyksowo-grysowej AC11S, gr. warstwy po zagęszczeniu 5 cm </t>
  </si>
  <si>
    <t xml:space="preserve">RAZEM      ZAKRES 2                       wartośc netto: </t>
  </si>
  <si>
    <t xml:space="preserve">RAZEM  (ZAKRES 1 plus  ZAKRES 2)               wartośc netto: </t>
  </si>
  <si>
    <t xml:space="preserve">Cena ofertowa w zł brutto/ </t>
  </si>
  <si>
    <t>RAZEM wartość brutto (CENA OFERTOWA)</t>
  </si>
  <si>
    <t xml:space="preserve">Uporządkowanie gospodarki wodno - ściekowej na terenie aglomeracji Słubice - sieć wodno-kanalizacyjna </t>
  </si>
  <si>
    <t>Cięcie mechaniczne nawierzchni z mas mineralnoasfaltowych, na głębokość: 5 cm</t>
  </si>
  <si>
    <t>Rozebranie mechaniczne nawierzchni z mieszanek mineralno-bitumicznych, o grubości: ponad 3 cm - dodatek za każdy dalszy 1 cm &lt;za dalsze 2 cm&gt;</t>
  </si>
  <si>
    <t>Cięcie mechaniczne nawierzchni z mas mineralnoasfaltowych, na głębokość: następny 1 cm
&lt;za dalsze 1 cm&gt;</t>
  </si>
  <si>
    <t>Cięcie mechaniczne nawierzchni z mas mineralnoasfaltowych, na głębokość: następny 1 cm &lt;za dalsze 3 cm&gt;</t>
  </si>
  <si>
    <t>Rozebranie mechaniczne nawierzchni z mieszanek mineralno-bitumicznych, o grubości: 3 cm &lt;w-wa wiążąca&gt;</t>
  </si>
  <si>
    <t>Rozebranie mechaniczne nawierzchni z mieszanek mineralno-bitumicznych, o grubości: ponad 3 cm - dodatek za każdy dalszy 1 cm &lt;za dalsze 3 cm w-wy wiążącej&gt;</t>
  </si>
  <si>
    <t>Rozebranie mechaniczne nawierzchni z mieszanek mineralno-bitumicznych, o grubości: ponad 3 cm - dodatek za każdy dalszy 1 cm &lt;za dalsze 5 cm w-wy wiążącej&gt;</t>
  </si>
  <si>
    <t>Rozebranie mechaniczne podbudowy z mas mineralnobitumicznych, o grubości: 4 cm</t>
  </si>
  <si>
    <t>Rozebranie mechaniczne podbudowy z mas mineralnobitumicznych, o grubości: ponad 4 cm - dodatek za każdy dalszy 1 cm &lt;za dalsze 3 cm&gt;</t>
  </si>
  <si>
    <t>Rozebranie mechaniczne podbudowy z mas mineralnobitumicznych, o grubości: ponad 4 cm - dodatek za każdy dalszy 1 cm &lt;za dalsze 6 cm&gt;</t>
  </si>
  <si>
    <t>Rozebranie mechaniczne podbudowy betonowej o grubości: 12 cm</t>
  </si>
  <si>
    <t>Rozebranie mechaniczne podbudowy betonowej o grubości: ponad 12 cm - dodatek za każdy dalszy 1 cm &lt;za dalsze 8 cm&gt;</t>
  </si>
  <si>
    <t>Rozebranie krawężników betonowych ułożonych na podsypce cementowo-piaskowej</t>
  </si>
  <si>
    <t>Rozebranie krawężników kamiennych</t>
  </si>
  <si>
    <t>Wywiezienie gruzu spryzmowanego samochodami samowyładowczymi, z załadowaniem i wyładowaniem, na odległość: do 1 km</t>
  </si>
  <si>
    <t>m3</t>
  </si>
  <si>
    <t>Wywiezienie gruzu spryzmowanego samochodami samowyładowczymi, z załadowaniem i wyładowaniem, na odległość: za każdy następny 1 km &lt;za dalsze 6 km&gt;</t>
  </si>
  <si>
    <t>Utylizacja gruzu powstałego w trakcie prowadzonych robót rozbiórkowych nawierzchni drogi</t>
  </si>
  <si>
    <t>Mg</t>
  </si>
  <si>
    <t>Rozebranie mechaniczne nawierzchni z mieszanek mineralno-bitumicznych, o grubości: 3 cm &lt;w-wa ścieralna&gt;</t>
  </si>
  <si>
    <t xml:space="preserve">Renowacja sieci wodociągowej metodą bezwykopową </t>
  </si>
  <si>
    <t>ROBOTY ZIEMNE</t>
  </si>
  <si>
    <t>Roboty pomiarowe przy liniowych robotach ziemnych, w terenie: równinnym</t>
  </si>
  <si>
    <t>km</t>
  </si>
  <si>
    <t>Roboty ziemne wykonywane koparkami podsiębiernymi, z transportem urobku samochodami samowyładowczymi na odległość do 1 km, przy pojemności łyżki koparki: 0,60 m3 - grunt kat. I-II, samochód 5-10 t</t>
  </si>
  <si>
    <t>Roboty ziemne wykonywane koparkami podsiębiernymi, z transportem urobku samochodami samowyładowczymi na odległość do 1 km, przy pojemności łyżki koparki: 0,60 m3 - grunt kat. III-IV, samochód 5-10 t</t>
  </si>
  <si>
    <t>Wykopy z załadunkiem ręcznym i transportem urobku na odległość do 1 km samochodem samowyładowczym do 5 t, w gruncie: kat. I-II</t>
  </si>
  <si>
    <t>Wykopy z załadunkiem ręcznym i transportem urobku na odległość do 1 km samochodem samowyładowczym do 5 t, w gruncie: kat. III</t>
  </si>
  <si>
    <t>Nakłady uzupełniające za każdy dalszy rozpoczęty 1 km odległości transportu ponad 1 km, przy przewozie po drogach o nawierzchni utwardzonej, gruntu kat.I-IV, samochodami samowyładowczymi: 5-10 t &lt;za dalsze 6 km&gt;</t>
  </si>
  <si>
    <t>Umocnienie ścian wykopów pod komory, studzienki, palami szalunkowymi stalowymi, w gruntach kat.I-IV wraz z rozbiórką, przy głębokości wykopu: do 3,0 m</t>
  </si>
  <si>
    <t>100 m2</t>
  </si>
  <si>
    <t>Rurociągi stalowe kołnierzowe (tymczasowe), o średnicy nominalnej: 80-125 mm</t>
  </si>
  <si>
    <t>Igłofiltry o średnicy do 50 mm, wpłukiwane bezpośrednio w grunt, z obsypką, do głębokości: 4,0 m &lt; przyjęto rozstaw igieł co 1,0 m &gt;</t>
  </si>
  <si>
    <t>szt</t>
  </si>
  <si>
    <t>Pompowanie pompowanie wody gruntowej z wykopu.</t>
  </si>
  <si>
    <t>1 godz.</t>
  </si>
  <si>
    <t>Montaż konstrukcji podwieszeń kabli energetycznych i telekomunikacyjnych typu lekkiego,o rozpiętości: 4,00 m</t>
  </si>
  <si>
    <t>Montaż konstrukcji podwieszeń rurociągów i kanałów o rozpiętości: 4,00 m (1xl=4,0 m)</t>
  </si>
  <si>
    <t>Demontaż konstr.podwieszeń kabli energetycznych i telekomunikacyjnych typu lekkiego,o rozpiętości: 4,00 m</t>
  </si>
  <si>
    <t>Demontaż konstr.podwieszeń rurociągów i kanałów, o rozpiętości: 4,00 m</t>
  </si>
  <si>
    <t>Roboty ziemne wykonywane koparkami podsiębiernymi, w ziemi uprzednio magazynowanej w hałdach,z transportem urobku samochodami samowył.na odl.do 1 km, w gruncie kat.I-III,przy pojemności łyżki koparki: 0,60 m3 - spycharka 75 KM, samochód 5-10 t</t>
  </si>
  <si>
    <t>Nakłady uzupełniające za każdy dalszy rozpoczęty 1 km odległości transportu ponad 1 km, przy przewozie po drogach o nawierzchni utwardzonej, gruntu kat.I-IV, samochodami samowyładowczymi: 5-10 t</t>
  </si>
  <si>
    <t>Zasypanie wykopów fundamentowych podłużnych, punktowych,obiektowych,rowów,w gruncie kat.I-II, spycharkami: 55 kW (50 KM), z zagęszczeniem ubijakami mech.
&lt;zasypka pomniejszona o podsypkę, obsypkę, obj.studni &gt;</t>
  </si>
  <si>
    <t>Zasypanie wykopów fundamentowych podłużnych, punktowych,obiektowych,rowów,w gruncie kat.III-IV, spycharkami: 55 kW (50 KM), z zagęszczeniem ubijakami mech.
&lt;zasypka pomniejszona o podsypkę, obsypkę, obj.studni &gt;</t>
  </si>
  <si>
    <t>Zasypywanie wykopów o ścianach pionowych, z ręcznym zagęszczeniem, przy szerokości wykopu od 0,8 do 2,5 m i głębokości ponad 1,5 do 3,0 m - grunt kat. I-III</t>
  </si>
  <si>
    <t>Zagęszczanie gruntu ubijakami mechanicznymi</t>
  </si>
  <si>
    <t>ROBOTY RENOWACYJNE I MONTAŻOWE</t>
  </si>
  <si>
    <t>Rurociągi z rur polietylenowych, o średnicy zewnętrznej: 110 mm</t>
  </si>
  <si>
    <t>Połączenie rur polietylenowych ciśnieniowych metodą zgrzewania czołowego, przy średnicy zewnętrznej: 110 mm</t>
  </si>
  <si>
    <t>złącze</t>
  </si>
  <si>
    <t>Przewiert sterowany maszyną do przewiertów sterowanych, rurami PE 110 mm pod przeszkodą, rurę przewodową PE zgrzaną na odpowiednia długość dostarcza wykonawca robót sieciowych.</t>
  </si>
  <si>
    <t>Rurociągi z rur polietylenowych, o średnicy zewnętrznej: 160 mm</t>
  </si>
  <si>
    <t>Połączenie rur polietylenowych ciśnieniowych metodą zgrzewania czołowego, przy średnicy zewnętrznej: 160 mm</t>
  </si>
  <si>
    <t>Przewiert sterowany maszyną do przewiertów sterowanych, rurami PE 160 mm pod przeszkodą, rurę przewodową PE zgrzaną na odpowiednia długość dostarcza wykonawca robót sieciowych.</t>
  </si>
  <si>
    <t>Wymiana hydrantu podziemnego, o średnicy: 80 mm</t>
  </si>
  <si>
    <t>Ustawienie hydrantów pożarowych podziemnych o średnicy: 80 mm</t>
  </si>
  <si>
    <t>Wymiana zasuwy żeliwnej kołnierzowej, z obudową, o średnicy: 100 mm</t>
  </si>
  <si>
    <t>Wymiana zasuwy żeliwnej kołnierzowej, z obudową, o średnicy: 150 mm</t>
  </si>
  <si>
    <t>Zasuwy kołnierzowe, z obudową, montowane na rurociągach PE - średnica zasuwy: 80 mm</t>
  </si>
  <si>
    <t>Zasuwy kołnierzowe, z obudową, montowane na rurociągach PE - średnica zasuwy 100 mm</t>
  </si>
  <si>
    <t>Zasuwy kołnierzowe, z obudową, montowane na rurociągach PE - średnica zasuwy: 125 mm</t>
  </si>
  <si>
    <t>Zasuwy kołnierzowe, z obudową, montowane na rurociągach PE - średnica zasuwy 150 mm</t>
  </si>
  <si>
    <t>Zasuwy kołnierzowe, z obudową, montowane na rurociągach PE - średnica zasuwy 200 mm</t>
  </si>
  <si>
    <t>Próba wodna szczelności sieci wodociągowych /długość próbnego odcinka rurociągu - 200 m/, z rur wodociągowych typu PE,PEHD, o średnicy: 110 mm</t>
  </si>
  <si>
    <t>próba</t>
  </si>
  <si>
    <t>Próba wodna szczelności sieci wodociągowych /długość próbnego odcinka rurociągu - 200 m/, z rur wodociągowych typu PE,PEHD, o średnicy: 160 mm</t>
  </si>
  <si>
    <t>Dezynfekcja rurociągów sieci wodociągowych, przy średnicy nominalnej rur: 150 mm</t>
  </si>
  <si>
    <t>200 m</t>
  </si>
  <si>
    <t>Badania bakteriologiczne wody</t>
  </si>
  <si>
    <t>Oznakowanie trasy wodociągu tabliczkami na murze</t>
  </si>
  <si>
    <t>Oznakowanie trasy wodociągu tabliczkami na słupku stalowym</t>
  </si>
  <si>
    <t>Podłoża z materiałów sypkich pod kanały i obiekty - grubość podłoża: 20 cm</t>
  </si>
  <si>
    <t>Komory pomiarowe z kręgów betonowych, w gotowym wykopie umocnionym, przy średnicy kręgów: 800 mm i głębokości studni 2,0 m</t>
  </si>
  <si>
    <t>studnia</t>
  </si>
  <si>
    <t>Przejścia przez ściany betonowe o grubości do 15 cm, dla rurociągu o średnicy nominalnej: 80-125 mm</t>
  </si>
  <si>
    <t>przejść</t>
  </si>
  <si>
    <t>Przejścia przez ściany betonowe o grubości do 15 cm, dla rurociągu o średnicy nominalnej: 150 mm</t>
  </si>
  <si>
    <t>Uszczelnienie końców rury ochronnej łańcuchami uszczelniającymi, przy średnicy nominalnej rury 80-125 mm</t>
  </si>
  <si>
    <t>Uszczelnienie końców rury ochronnej łańcuchami uszczelniającymi, przy średnicy nominalnej rury 150 mm</t>
  </si>
  <si>
    <t>Rurociągi z rur stalowych izolowanych, o złączach spawanych, przy średnicy zewnętrznej rur i grubości ścianki: 89/ 4,0 mm</t>
  </si>
  <si>
    <t>Rurociągi z rur stalowych izolowanych, o złączach spawanych, przy średnicy zewnętrznej rur i grubości ścianki: 108/ 5,0 mm</t>
  </si>
  <si>
    <t>Rurociągi z rur stalowych izolowanych, o złączach spawanych, przy średnicy dn 125 mm</t>
  </si>
  <si>
    <t>Rurociągi z rur stalowych izolowanych, o złączach spawanych, przy średnicy zewnętrznej rur i grubości ścianki: 159/ 5,6 mm</t>
  </si>
  <si>
    <t>Połączenia kołnierzowe stalowe na rurociągach o średnicach nominalnych: 80 mm</t>
  </si>
  <si>
    <t>Połączenia kołnierzowe stalowe na rurociągach o średnicach nominalnych: 100 mm</t>
  </si>
  <si>
    <t>Połączenia kołnierzowe stalowe na rurociągach o średnicach nominalnych: 125 mm</t>
  </si>
  <si>
    <t>Połączenia kołnierzowe stalowe na rurociągach o średnicach nominalnych: 150 mm</t>
  </si>
  <si>
    <t>Nawiertki na istniejących rurociągach - stalowych, o średnicy nominalnej 80 mm</t>
  </si>
  <si>
    <t>Nawiertki na istniejących rurociągach - stalowych, o średnicy nominalnej 100 mm</t>
  </si>
  <si>
    <t>Nawiertki na istniejących rurociągach - stalowych, o średnicy nominalnej 125 mm</t>
  </si>
  <si>
    <t>Nawiertki na istniejących rurociągach - stalowych, o średnicy nominalnej 150 mm</t>
  </si>
  <si>
    <t>Montaż zaworów, w instalacji wodociągowej z rur stalowych, o średnicy nominalnej: 25 mm - zawory kulowe kątowe</t>
  </si>
  <si>
    <t>Montaż zaworów, w instalacji wodociągowej z rur stalowych, o średnicy nominalnej: 25 mm - zawory kulowe</t>
  </si>
  <si>
    <t>Rurociągi z tworzyw sztucznych, o połączeniach zgrzewanych, montowane na ścianach w budynkach niemieszkalnych, o średnicy zewnętrznej: 32 mm - PE</t>
  </si>
  <si>
    <t>Montaż montaż przepływomierza elektromagnetycznego MAG800 Dn 80 mm z przetwornikiem i rejestratorem ciśnienia i przepływu</t>
  </si>
  <si>
    <t>Montaż montaż przepływomierza elektromagnetycznego MAG800 Dn 100 mm z przetwornikiem i rejestratorem ciśnienia i przepływu</t>
  </si>
  <si>
    <t>Montaż montaż przepływomierza elektromagnetycznego MAG800 Dn 125 mm z przetwornikiem i rejestratorem ciśnienia i przepływu</t>
  </si>
  <si>
    <t>Montaż montaż przepływomierza elektromagnetycznego MAG800 Dn 150 mm z przetwornikiem i rejestratorem ciśnienia i przepływu</t>
  </si>
  <si>
    <t>Ocieplenie płytą styropianową - gr. 20 cm - dwie warstwy</t>
  </si>
  <si>
    <t>Przepięcie przyłączy wodociągowych od strony magistrali wodociągowej z wykonaniem prac ziemnych i montażowych</t>
  </si>
  <si>
    <t xml:space="preserve">PRZEPIĘCIE PRZYŁĄCZY WODOCIĄGOWYCH </t>
  </si>
  <si>
    <t xml:space="preserve">ZAKRES 1. Remont sieci wodociągowej metodą bezwykopową w technologii przewieru sterowanego </t>
  </si>
  <si>
    <t>Miejscowość…….. Data…….2019</t>
  </si>
  <si>
    <t>Słownie: …....................................................................................</t>
  </si>
  <si>
    <t>Zakres 2. Sieć wodociągowa i siec kanalizacji sanitarnej Słubice ul. Mieszka I Wojska Polskiego i Konstytucji 3 Maja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</si>
</sst>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i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8"/>
      <name val="Arial"/>
      <family val="2"/>
      <charset val="238"/>
    </font>
    <font>
      <sz val="16"/>
      <color rgb="FF0000CC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 style="thin">
        <color indexed="64"/>
      </bottom>
      <diagonal/>
    </border>
    <border>
      <left/>
      <right/>
      <top style="medium">
        <color theme="9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9" tint="-0.249977111117893"/>
      </top>
      <bottom style="thin">
        <color indexed="64"/>
      </bottom>
      <diagonal/>
    </border>
    <border>
      <left style="thin">
        <color indexed="64"/>
      </left>
      <right style="medium">
        <color theme="9" tint="-0.249977111117893"/>
      </right>
      <top style="medium">
        <color theme="9" tint="-0.249977111117893"/>
      </top>
      <bottom style="thin">
        <color indexed="64"/>
      </bottom>
      <diagonal/>
    </border>
    <border>
      <left style="medium">
        <color theme="9" tint="-0.249977111117893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9" tint="-0.249977111117893"/>
      </right>
      <top style="thin">
        <color indexed="64"/>
      </top>
      <bottom style="thin">
        <color indexed="64"/>
      </bottom>
      <diagonal/>
    </border>
    <border>
      <left style="medium">
        <color theme="9" tint="-0.249977111117893"/>
      </left>
      <right/>
      <top/>
      <bottom style="medium">
        <color indexed="64"/>
      </bottom>
      <diagonal/>
    </border>
    <border>
      <left/>
      <right style="medium">
        <color theme="9" tint="-0.249977111117893"/>
      </right>
      <top/>
      <bottom style="medium">
        <color indexed="64"/>
      </bottom>
      <diagonal/>
    </border>
    <border>
      <left style="medium">
        <color theme="9" tint="-0.24997711111789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9" tint="-0.249977111117893"/>
      </right>
      <top/>
      <bottom style="thin">
        <color indexed="64"/>
      </bottom>
      <diagonal/>
    </border>
    <border>
      <left style="medium">
        <color theme="9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9" tint="-0.249977111117893"/>
      </right>
      <top style="thin">
        <color indexed="64"/>
      </top>
      <bottom style="thin">
        <color indexed="64"/>
      </bottom>
      <diagonal/>
    </border>
    <border>
      <left style="medium">
        <color theme="9" tint="-0.249977111117893"/>
      </left>
      <right/>
      <top/>
      <bottom style="thin">
        <color indexed="64"/>
      </bottom>
      <diagonal/>
    </border>
    <border>
      <left/>
      <right style="medium">
        <color theme="9" tint="-0.249977111117893"/>
      </right>
      <top/>
      <bottom style="thin">
        <color indexed="64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/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theme="9" tint="-0.249977111117893"/>
      </right>
      <top style="thin">
        <color indexed="64"/>
      </top>
      <bottom/>
      <diagonal/>
    </border>
    <border>
      <left style="medium">
        <color theme="9" tint="-0.249977111117893"/>
      </left>
      <right/>
      <top/>
      <bottom style="medium">
        <color theme="9" tint="-0.249977111117893"/>
      </bottom>
      <diagonal/>
    </border>
    <border>
      <left/>
      <right/>
      <top/>
      <bottom style="medium">
        <color theme="9" tint="-0.249977111117893"/>
      </bottom>
      <diagonal/>
    </border>
    <border>
      <left style="medium">
        <color theme="9" tint="-0.249977111117893"/>
      </left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/>
      <diagonal/>
    </border>
    <border>
      <left/>
      <right/>
      <top style="medium">
        <color theme="9" tint="-0.249977111117893"/>
      </top>
      <bottom/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</borders>
  <cellStyleXfs count="14">
    <xf numFmtId="0" fontId="0" fillId="0" borderId="0"/>
    <xf numFmtId="0" fontId="2" fillId="0" borderId="0">
      <alignment horizontal="left" vertical="top"/>
    </xf>
    <xf numFmtId="0" fontId="2" fillId="0" borderId="0">
      <alignment horizontal="center" vertical="top"/>
    </xf>
    <xf numFmtId="0" fontId="4" fillId="0" borderId="0">
      <alignment horizontal="right" vertical="top"/>
    </xf>
    <xf numFmtId="0" fontId="4" fillId="0" borderId="0">
      <alignment horizontal="center" vertical="top"/>
    </xf>
    <xf numFmtId="0" fontId="4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left" vertical="top"/>
    </xf>
    <xf numFmtId="0" fontId="1" fillId="0" borderId="0">
      <alignment horizontal="center" vertical="center"/>
    </xf>
    <xf numFmtId="0" fontId="4" fillId="0" borderId="0">
      <alignment horizontal="center" vertical="center"/>
    </xf>
    <xf numFmtId="0" fontId="4" fillId="2" borderId="0">
      <alignment horizontal="right" vertical="top"/>
    </xf>
    <xf numFmtId="0" fontId="4" fillId="2" borderId="0">
      <alignment horizontal="center" vertical="top"/>
    </xf>
    <xf numFmtId="0" fontId="4" fillId="2" borderId="0">
      <alignment horizontal="left" vertical="top"/>
    </xf>
    <xf numFmtId="9" fontId="9" fillId="0" borderId="0" applyFont="0" applyFill="0" applyBorder="0" applyAlignment="0" applyProtection="0"/>
  </cellStyleXfs>
  <cellXfs count="141">
    <xf numFmtId="0" fontId="0" fillId="0" borderId="0" xfId="0"/>
    <xf numFmtId="0" fontId="11" fillId="0" borderId="1" xfId="0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4" fontId="11" fillId="4" borderId="2" xfId="0" applyNumberFormat="1" applyFont="1" applyFill="1" applyBorder="1" applyAlignment="1">
      <alignment horizontal="center" vertical="center"/>
    </xf>
    <xf numFmtId="4" fontId="11" fillId="0" borderId="23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0" fontId="15" fillId="0" borderId="0" xfId="0" applyFont="1"/>
    <xf numFmtId="0" fontId="14" fillId="0" borderId="0" xfId="0" applyFont="1"/>
    <xf numFmtId="0" fontId="15" fillId="0" borderId="0" xfId="0" applyFont="1" applyAlignment="1"/>
    <xf numFmtId="0" fontId="11" fillId="0" borderId="0" xfId="0" applyFont="1"/>
    <xf numFmtId="0" fontId="6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vertical="center" wrapText="1"/>
    </xf>
    <xf numFmtId="0" fontId="13" fillId="4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2" fillId="4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12" fillId="0" borderId="0" xfId="0" applyFont="1" applyFill="1"/>
    <xf numFmtId="0" fontId="18" fillId="0" borderId="13" xfId="0" applyFont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5" fillId="0" borderId="2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1" fillId="3" borderId="20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1" fillId="0" borderId="21" xfId="0" applyNumberFormat="1" applyFont="1" applyBorder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11" fillId="3" borderId="26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horizontal="center" vertical="center"/>
    </xf>
    <xf numFmtId="4" fontId="11" fillId="3" borderId="3" xfId="0" applyNumberFormat="1" applyFont="1" applyFill="1" applyBorder="1" applyAlignment="1">
      <alignment horizontal="center" vertical="center"/>
    </xf>
    <xf numFmtId="0" fontId="11" fillId="3" borderId="3" xfId="0" applyFont="1" applyFill="1" applyBorder="1"/>
    <xf numFmtId="0" fontId="11" fillId="3" borderId="28" xfId="0" applyFont="1" applyFill="1" applyBorder="1"/>
    <xf numFmtId="4" fontId="11" fillId="7" borderId="9" xfId="0" applyNumberFormat="1" applyFont="1" applyFill="1" applyBorder="1"/>
    <xf numFmtId="0" fontId="11" fillId="7" borderId="31" xfId="0" applyFont="1" applyFill="1" applyBorder="1"/>
    <xf numFmtId="0" fontId="11" fillId="7" borderId="9" xfId="0" applyFont="1" applyFill="1" applyBorder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4" fontId="11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/>
    </xf>
    <xf numFmtId="4" fontId="11" fillId="0" borderId="23" xfId="0" applyNumberFormat="1" applyFont="1" applyBorder="1" applyAlignment="1">
      <alignment horizontal="center"/>
    </xf>
    <xf numFmtId="0" fontId="5" fillId="0" borderId="4" xfId="0" applyFont="1" applyBorder="1" applyAlignment="1">
      <alignment horizontal="left" vertical="center"/>
    </xf>
    <xf numFmtId="4" fontId="11" fillId="0" borderId="4" xfId="0" applyNumberFormat="1" applyFont="1" applyBorder="1" applyAlignment="1">
      <alignment horizontal="center" vertical="center"/>
    </xf>
    <xf numFmtId="4" fontId="11" fillId="4" borderId="1" xfId="0" applyNumberFormat="1" applyFont="1" applyFill="1" applyBorder="1" applyAlignment="1">
      <alignment horizontal="center" vertical="center"/>
    </xf>
    <xf numFmtId="0" fontId="11" fillId="7" borderId="34" xfId="0" applyFont="1" applyFill="1" applyBorder="1"/>
    <xf numFmtId="0" fontId="11" fillId="0" borderId="0" xfId="0" applyFont="1" applyAlignment="1">
      <alignment vertical="center"/>
    </xf>
    <xf numFmtId="0" fontId="11" fillId="8" borderId="38" xfId="0" applyFont="1" applyFill="1" applyBorder="1"/>
    <xf numFmtId="0" fontId="11" fillId="8" borderId="40" xfId="0" applyFont="1" applyFill="1" applyBorder="1"/>
    <xf numFmtId="0" fontId="6" fillId="8" borderId="43" xfId="0" applyFont="1" applyFill="1" applyBorder="1"/>
    <xf numFmtId="0" fontId="21" fillId="0" borderId="0" xfId="0" applyFont="1" applyAlignment="1">
      <alignment horizontal="center"/>
    </xf>
    <xf numFmtId="0" fontId="21" fillId="0" borderId="22" xfId="0" applyFont="1" applyBorder="1" applyAlignment="1">
      <alignment horizontal="center" vertical="center" wrapText="1"/>
    </xf>
    <xf numFmtId="4" fontId="21" fillId="0" borderId="5" xfId="0" applyNumberFormat="1" applyFont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/>
    </xf>
    <xf numFmtId="4" fontId="8" fillId="0" borderId="21" xfId="0" applyNumberFormat="1" applyFont="1" applyBorder="1" applyAlignment="1">
      <alignment horizontal="center"/>
    </xf>
    <xf numFmtId="0" fontId="7" fillId="0" borderId="22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4" fontId="6" fillId="0" borderId="23" xfId="0" applyNumberFormat="1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15" fillId="4" borderId="0" xfId="0" applyFont="1" applyFill="1" applyAlignment="1">
      <alignment horizontal="center"/>
    </xf>
    <xf numFmtId="0" fontId="8" fillId="5" borderId="0" xfId="0" applyFont="1" applyFill="1" applyBorder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4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1" fillId="7" borderId="24" xfId="0" applyFont="1" applyFill="1" applyBorder="1" applyAlignment="1">
      <alignment horizontal="right" vertical="center"/>
    </xf>
    <xf numFmtId="0" fontId="11" fillId="7" borderId="25" xfId="0" applyFont="1" applyFill="1" applyBorder="1" applyAlignment="1">
      <alignment horizontal="right"/>
    </xf>
    <xf numFmtId="0" fontId="11" fillId="7" borderId="29" xfId="0" applyFont="1" applyFill="1" applyBorder="1" applyAlignment="1">
      <alignment horizontal="right" vertical="center"/>
    </xf>
    <xf numFmtId="0" fontId="11" fillId="7" borderId="30" xfId="0" applyFont="1" applyFill="1" applyBorder="1" applyAlignment="1">
      <alignment horizontal="right"/>
    </xf>
    <xf numFmtId="0" fontId="11" fillId="7" borderId="32" xfId="0" applyFont="1" applyFill="1" applyBorder="1" applyAlignment="1">
      <alignment horizontal="right" vertical="center"/>
    </xf>
    <xf numFmtId="0" fontId="11" fillId="7" borderId="33" xfId="0" applyFont="1" applyFill="1" applyBorder="1" applyAlignment="1">
      <alignment horizontal="right"/>
    </xf>
    <xf numFmtId="0" fontId="11" fillId="8" borderId="36" xfId="0" applyFont="1" applyFill="1" applyBorder="1" applyAlignment="1">
      <alignment horizontal="right" vertical="center"/>
    </xf>
    <xf numFmtId="0" fontId="11" fillId="8" borderId="37" xfId="0" applyFont="1" applyFill="1" applyBorder="1" applyAlignment="1">
      <alignment horizontal="right"/>
    </xf>
    <xf numFmtId="0" fontId="11" fillId="8" borderId="39" xfId="0" applyFont="1" applyFill="1" applyBorder="1" applyAlignment="1">
      <alignment horizontal="right" vertical="center"/>
    </xf>
    <xf numFmtId="0" fontId="11" fillId="8" borderId="35" xfId="0" applyFont="1" applyFill="1" applyBorder="1" applyAlignment="1">
      <alignment horizontal="right"/>
    </xf>
    <xf numFmtId="0" fontId="6" fillId="8" borderId="41" xfId="0" applyFont="1" applyFill="1" applyBorder="1" applyAlignment="1">
      <alignment horizontal="right" vertical="center"/>
    </xf>
    <xf numFmtId="0" fontId="6" fillId="8" borderId="42" xfId="0" applyFont="1" applyFill="1" applyBorder="1" applyAlignment="1">
      <alignment horizontal="right"/>
    </xf>
  </cellXfs>
  <cellStyles count="14">
    <cellStyle name="Normalny" xfId="0" builtinId="0"/>
    <cellStyle name="Procentowy 2" xfId="13" xr:uid="{00000000-0005-0000-0000-000001000000}"/>
    <cellStyle name="S0" xfId="1" xr:uid="{00000000-0005-0000-0000-000002000000}"/>
    <cellStyle name="S1" xfId="2" xr:uid="{00000000-0005-0000-0000-000003000000}"/>
    <cellStyle name="S12" xfId="3" xr:uid="{00000000-0005-0000-0000-000004000000}"/>
    <cellStyle name="S13" xfId="4" xr:uid="{00000000-0005-0000-0000-000005000000}"/>
    <cellStyle name="S14" xfId="5" xr:uid="{00000000-0005-0000-0000-000006000000}"/>
    <cellStyle name="S2" xfId="6" xr:uid="{00000000-0005-0000-0000-000007000000}"/>
    <cellStyle name="S3" xfId="7" xr:uid="{00000000-0005-0000-0000-000008000000}"/>
    <cellStyle name="S4" xfId="8" xr:uid="{00000000-0005-0000-0000-000009000000}"/>
    <cellStyle name="S5" xfId="9" xr:uid="{00000000-0005-0000-0000-00000A000000}"/>
    <cellStyle name="S6" xfId="10" xr:uid="{00000000-0005-0000-0000-00000B000000}"/>
    <cellStyle name="S7" xfId="11" xr:uid="{00000000-0005-0000-0000-00000C000000}"/>
    <cellStyle name="S8" xfId="12" xr:uid="{00000000-0005-0000-0000-00000D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105833</xdr:colOff>
      <xdr:row>10</xdr:row>
      <xdr:rowOff>85725</xdr:rowOff>
    </xdr:from>
    <xdr:to>
      <xdr:col>1</xdr:col>
      <xdr:colOff>3743325</xdr:colOff>
      <xdr:row>17</xdr:row>
      <xdr:rowOff>25399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5833" y="1743075"/>
          <a:ext cx="4047067" cy="1073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u="sng" cap="all">
              <a:solidFill>
                <a:srgbClr val="C00000"/>
              </a:solidFill>
              <a:latin typeface="Arial" pitchFamily="34" charset="0"/>
              <a:ea typeface="+mn-ea"/>
              <a:cs typeface="Arial" pitchFamily="34" charset="0"/>
            </a:rPr>
            <a:t>ZAMAWIAJĄCY:</a:t>
          </a:r>
        </a:p>
        <a:p>
          <a:r>
            <a:rPr lang="pl-PL" sz="1100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Zakład Usług Wodno-Ściekowych Sp. z o.o.</a:t>
          </a:r>
          <a:endParaRPr lang="pl-PL" sz="11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pl-PL" sz="1100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w Słubicach</a:t>
          </a:r>
          <a:endParaRPr lang="pl-PL" sz="11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pl-PL" sz="1100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ul. Krótka 9, 69-100 Słubice</a:t>
          </a:r>
          <a:endParaRPr lang="pl-PL" sz="11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pl-PL" sz="1100" b="1" u="sng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  <a:hlinkClick xmlns:r="http://schemas.openxmlformats.org/officeDocument/2006/relationships" r:id=""/>
            </a:rPr>
            <a:t>www.zuws.pl</a:t>
          </a:r>
          <a:r>
            <a:rPr lang="pl-PL" sz="1100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, REGON: 210516385, NIP: 598 00 03 799,</a:t>
          </a:r>
          <a:endParaRPr lang="pl-PL" sz="11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endParaRPr lang="pl-PL" sz="1100"/>
        </a:p>
      </xdr:txBody>
    </xdr:sp>
    <xdr:clientData/>
  </xdr:twoCellAnchor>
  <xdr:twoCellAnchor>
    <xdr:from>
      <xdr:col>0</xdr:col>
      <xdr:colOff>148167</xdr:colOff>
      <xdr:row>0</xdr:row>
      <xdr:rowOff>169333</xdr:rowOff>
    </xdr:from>
    <xdr:to>
      <xdr:col>2</xdr:col>
      <xdr:colOff>423334</xdr:colOff>
      <xdr:row>7</xdr:row>
      <xdr:rowOff>137583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8167" y="169333"/>
          <a:ext cx="3989917" cy="13017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PIECZĘĆ</a:t>
          </a:r>
          <a:r>
            <a:rPr lang="pl-PL" sz="1100" baseline="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 FIRMY WYKONAWCY</a:t>
          </a:r>
          <a:endParaRPr lang="pl-PL" sz="1100">
            <a:solidFill>
              <a:srgbClr val="C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6</xdr:col>
      <xdr:colOff>0</xdr:colOff>
      <xdr:row>32</xdr:row>
      <xdr:rowOff>149679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3469821"/>
          <a:ext cx="8273143" cy="19458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cap="all">
              <a:solidFill>
                <a:srgbClr val="C00000"/>
              </a:solidFill>
              <a:latin typeface="Arial" pitchFamily="34" charset="0"/>
              <a:ea typeface="+mn-ea"/>
              <a:cs typeface="Arial" pitchFamily="34" charset="0"/>
            </a:rPr>
            <a:t>oferta na:</a:t>
          </a:r>
        </a:p>
        <a:p>
          <a:pPr algn="ctr"/>
          <a:r>
            <a:rPr lang="pl-PL" sz="1600" b="1" u="dash">
              <a:solidFill>
                <a:srgbClr val="0000CC"/>
              </a:solidFill>
              <a:latin typeface="Arial" pitchFamily="34" charset="0"/>
              <a:ea typeface="+mn-ea"/>
              <a:cs typeface="Arial" pitchFamily="34" charset="0"/>
            </a:rPr>
            <a:t>"REMONT SIECI WODOCIĄGOWEJ METODA PRZEWIERTU STEROWANEGO WRAZ Z BUDOWĄ SIECI</a:t>
          </a:r>
          <a:r>
            <a:rPr lang="pl-PL" sz="1600" b="1" u="dash" baseline="0">
              <a:solidFill>
                <a:srgbClr val="0000CC"/>
              </a:solidFill>
              <a:latin typeface="Arial" pitchFamily="34" charset="0"/>
              <a:ea typeface="+mn-ea"/>
              <a:cs typeface="Arial" pitchFamily="34" charset="0"/>
            </a:rPr>
            <a:t> WODOCIĄGOWEJ ORAZ KANALIZACYJNEJ </a:t>
          </a:r>
          <a:r>
            <a:rPr lang="pl-PL" sz="1600" b="1" u="dash">
              <a:solidFill>
                <a:srgbClr val="0000CC"/>
              </a:solidFill>
              <a:latin typeface="Arial" pitchFamily="34" charset="0"/>
              <a:ea typeface="+mn-ea"/>
              <a:cs typeface="Arial" pitchFamily="34" charset="0"/>
            </a:rPr>
            <a:t>W SŁUBICACH </a:t>
          </a:r>
          <a:r>
            <a:rPr lang="pl-PL" sz="1600" b="1">
              <a:solidFill>
                <a:srgbClr val="0000CC"/>
              </a:solidFill>
              <a:latin typeface="Arial" pitchFamily="34" charset="0"/>
              <a:ea typeface="+mn-ea"/>
              <a:cs typeface="Arial" pitchFamily="34" charset="0"/>
            </a:rPr>
            <a:t>realizowanego według WARUNKÓW  KONTRAKTOWYCH FIDIC (czerwony) - </a:t>
          </a:r>
          <a:r>
            <a:rPr lang="pl-PL" sz="1600" b="1" u="dash">
              <a:solidFill>
                <a:srgbClr val="0000CC"/>
              </a:solidFill>
              <a:latin typeface="Arial" pitchFamily="34" charset="0"/>
              <a:ea typeface="+mn-ea"/>
              <a:cs typeface="Arial" pitchFamily="34" charset="0"/>
            </a:rPr>
            <a:t>CZĘŚĆ II"</a:t>
          </a:r>
        </a:p>
        <a:p>
          <a:pPr algn="ctr"/>
          <a:endParaRPr lang="pl-PL" sz="1600">
            <a:solidFill>
              <a:srgbClr val="0000CC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pl-PL" sz="180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ZNAK</a:t>
          </a:r>
          <a:r>
            <a:rPr lang="pl-PL" sz="1800" baseline="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 SPRAWY: ZP14/POIIS/2019</a:t>
          </a:r>
          <a:endParaRPr lang="pl-PL" sz="1800">
            <a:solidFill>
              <a:srgbClr val="C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2"/>
  <sheetViews>
    <sheetView showGridLines="0" tabSelected="1" view="pageBreakPreview" topLeftCell="A38" zoomScale="70" zoomScaleNormal="120" zoomScaleSheetLayoutView="70" zoomScalePageLayoutView="50" workbookViewId="0">
      <selection activeCell="A39" sqref="A39:F39"/>
    </sheetView>
  </sheetViews>
  <sheetFormatPr defaultRowHeight="12.75" x14ac:dyDescent="0.2"/>
  <cols>
    <col min="1" max="1" width="4.85546875" style="10" customWidth="1"/>
    <col min="2" max="2" width="78.42578125" style="11" customWidth="1"/>
    <col min="3" max="3" width="9.28515625" style="12" customWidth="1"/>
    <col min="4" max="4" width="10.140625" style="13" customWidth="1"/>
    <col min="5" max="5" width="11.85546875" style="14" customWidth="1"/>
    <col min="6" max="6" width="11.5703125" style="14" customWidth="1"/>
    <col min="7" max="11" width="0" style="14" hidden="1" customWidth="1"/>
    <col min="12" max="16384" width="9.140625" style="14"/>
  </cols>
  <sheetData>
    <row r="1" spans="3:10" x14ac:dyDescent="0.2">
      <c r="F1" s="15"/>
    </row>
    <row r="2" spans="3:10" x14ac:dyDescent="0.2">
      <c r="F2" s="15"/>
    </row>
    <row r="3" spans="3:10" x14ac:dyDescent="0.2">
      <c r="F3" s="15"/>
    </row>
    <row r="4" spans="3:10" x14ac:dyDescent="0.2">
      <c r="F4" s="15"/>
    </row>
    <row r="5" spans="3:10" x14ac:dyDescent="0.2">
      <c r="F5" s="15"/>
    </row>
    <row r="6" spans="3:10" x14ac:dyDescent="0.2">
      <c r="F6" s="15"/>
    </row>
    <row r="7" spans="3:10" x14ac:dyDescent="0.2">
      <c r="F7" s="15"/>
    </row>
    <row r="8" spans="3:10" x14ac:dyDescent="0.2">
      <c r="F8" s="15"/>
    </row>
    <row r="9" spans="3:10" x14ac:dyDescent="0.2">
      <c r="F9" s="15"/>
    </row>
    <row r="10" spans="3:10" ht="15.75" customHeight="1" x14ac:dyDescent="0.2">
      <c r="C10" s="107" t="s">
        <v>177</v>
      </c>
      <c r="D10" s="107"/>
      <c r="E10" s="107"/>
      <c r="F10" s="107"/>
      <c r="G10" s="107"/>
      <c r="H10" s="107"/>
      <c r="I10" s="107"/>
      <c r="J10" s="107"/>
    </row>
    <row r="11" spans="3:10" x14ac:dyDescent="0.2">
      <c r="F11" s="15"/>
    </row>
    <row r="12" spans="3:10" x14ac:dyDescent="0.2">
      <c r="F12" s="15"/>
    </row>
    <row r="13" spans="3:10" x14ac:dyDescent="0.2">
      <c r="F13" s="15"/>
    </row>
    <row r="14" spans="3:10" x14ac:dyDescent="0.2">
      <c r="F14" s="15"/>
    </row>
    <row r="15" spans="3:10" x14ac:dyDescent="0.2">
      <c r="F15" s="15"/>
    </row>
    <row r="16" spans="3:10" x14ac:dyDescent="0.2">
      <c r="F16" s="15"/>
    </row>
    <row r="17" spans="2:6" x14ac:dyDescent="0.2">
      <c r="F17" s="15"/>
    </row>
    <row r="18" spans="2:6" x14ac:dyDescent="0.2">
      <c r="F18" s="15"/>
    </row>
    <row r="19" spans="2:6" x14ac:dyDescent="0.2">
      <c r="B19" s="109" t="s">
        <v>29</v>
      </c>
      <c r="C19" s="109"/>
      <c r="D19" s="109"/>
      <c r="E19" s="109"/>
      <c r="F19" s="109"/>
    </row>
    <row r="20" spans="2:6" x14ac:dyDescent="0.2">
      <c r="B20" s="109"/>
      <c r="C20" s="109"/>
      <c r="D20" s="109"/>
      <c r="E20" s="109"/>
      <c r="F20" s="109"/>
    </row>
    <row r="21" spans="2:6" x14ac:dyDescent="0.2">
      <c r="F21" s="15"/>
    </row>
    <row r="22" spans="2:6" x14ac:dyDescent="0.2">
      <c r="F22" s="15"/>
    </row>
    <row r="23" spans="2:6" x14ac:dyDescent="0.2">
      <c r="F23" s="15"/>
    </row>
    <row r="24" spans="2:6" x14ac:dyDescent="0.2">
      <c r="F24" s="15"/>
    </row>
    <row r="25" spans="2:6" x14ac:dyDescent="0.2">
      <c r="F25" s="15"/>
    </row>
    <row r="26" spans="2:6" x14ac:dyDescent="0.2">
      <c r="F26" s="15"/>
    </row>
    <row r="27" spans="2:6" x14ac:dyDescent="0.2">
      <c r="F27" s="15"/>
    </row>
    <row r="28" spans="2:6" x14ac:dyDescent="0.2">
      <c r="F28" s="15"/>
    </row>
    <row r="29" spans="2:6" x14ac:dyDescent="0.2">
      <c r="F29" s="15"/>
    </row>
    <row r="30" spans="2:6" x14ac:dyDescent="0.2">
      <c r="F30" s="15"/>
    </row>
    <row r="31" spans="2:6" x14ac:dyDescent="0.2">
      <c r="F31" s="15"/>
    </row>
    <row r="32" spans="2:6" x14ac:dyDescent="0.2">
      <c r="F32" s="15"/>
    </row>
    <row r="33" spans="1:9" x14ac:dyDescent="0.2">
      <c r="F33" s="15"/>
    </row>
    <row r="34" spans="1:9" ht="12.75" customHeight="1" x14ac:dyDescent="0.2">
      <c r="B34" s="127"/>
      <c r="C34" s="127"/>
      <c r="D34" s="127"/>
      <c r="E34" s="127"/>
      <c r="F34" s="127"/>
    </row>
    <row r="35" spans="1:9" ht="12.75" customHeight="1" x14ac:dyDescent="0.2">
      <c r="B35" s="127"/>
      <c r="C35" s="127"/>
      <c r="D35" s="127"/>
      <c r="E35" s="127"/>
      <c r="F35" s="127"/>
    </row>
    <row r="36" spans="1:9" ht="13.5" thickBot="1" x14ac:dyDescent="0.25">
      <c r="B36" s="128"/>
      <c r="C36" s="128"/>
      <c r="D36" s="128"/>
      <c r="E36" s="128"/>
      <c r="F36" s="128"/>
    </row>
    <row r="37" spans="1:9" s="42" customFormat="1" ht="27.95" customHeight="1" x14ac:dyDescent="0.25">
      <c r="A37" s="110" t="s">
        <v>13</v>
      </c>
      <c r="B37" s="111"/>
      <c r="C37" s="111"/>
      <c r="D37" s="111"/>
      <c r="E37" s="112"/>
      <c r="F37" s="41" t="s">
        <v>12</v>
      </c>
    </row>
    <row r="38" spans="1:9" s="42" customFormat="1" ht="27.95" customHeight="1" x14ac:dyDescent="0.25">
      <c r="A38" s="113" t="s">
        <v>74</v>
      </c>
      <c r="B38" s="114"/>
      <c r="C38" s="114"/>
      <c r="D38" s="114"/>
      <c r="E38" s="114"/>
      <c r="F38" s="115"/>
    </row>
    <row r="39" spans="1:9" s="42" customFormat="1" ht="27.95" customHeight="1" x14ac:dyDescent="0.25">
      <c r="A39" s="116" t="s">
        <v>176</v>
      </c>
      <c r="B39" s="117"/>
      <c r="C39" s="117"/>
      <c r="D39" s="117"/>
      <c r="E39" s="117"/>
      <c r="F39" s="118"/>
    </row>
    <row r="40" spans="1:9" s="43" customFormat="1" ht="27.95" customHeight="1" x14ac:dyDescent="0.2">
      <c r="A40" s="116" t="s">
        <v>16</v>
      </c>
      <c r="B40" s="119"/>
      <c r="C40" s="119"/>
      <c r="D40" s="119"/>
      <c r="E40" s="119"/>
      <c r="F40" s="120"/>
    </row>
    <row r="41" spans="1:9" s="43" customFormat="1" ht="27.95" customHeight="1" thickBot="1" x14ac:dyDescent="0.25">
      <c r="A41" s="121" t="s">
        <v>34</v>
      </c>
      <c r="B41" s="122"/>
      <c r="C41" s="122"/>
      <c r="D41" s="122"/>
      <c r="E41" s="122"/>
      <c r="F41" s="123"/>
    </row>
    <row r="42" spans="1:9" s="44" customFormat="1" ht="27.95" customHeight="1" x14ac:dyDescent="0.2">
      <c r="A42" s="18" t="s">
        <v>5</v>
      </c>
      <c r="B42" s="19" t="s">
        <v>3</v>
      </c>
      <c r="C42" s="20" t="s">
        <v>6</v>
      </c>
      <c r="D42" s="21" t="s">
        <v>0</v>
      </c>
      <c r="E42" s="19" t="s">
        <v>7</v>
      </c>
      <c r="F42" s="22" t="s">
        <v>4</v>
      </c>
    </row>
    <row r="43" spans="1:9" s="26" customFormat="1" ht="27.95" customHeight="1" x14ac:dyDescent="0.2">
      <c r="A43" s="46">
        <v>1</v>
      </c>
      <c r="B43" s="47">
        <v>2</v>
      </c>
      <c r="C43" s="48">
        <v>3</v>
      </c>
      <c r="D43" s="49">
        <v>4</v>
      </c>
      <c r="E43" s="50">
        <v>5</v>
      </c>
      <c r="F43" s="51">
        <v>6</v>
      </c>
    </row>
    <row r="44" spans="1:9" s="26" customFormat="1" ht="27.95" customHeight="1" x14ac:dyDescent="0.2">
      <c r="A44" s="52"/>
      <c r="B44" s="53" t="s">
        <v>8</v>
      </c>
      <c r="C44" s="54"/>
      <c r="D44" s="55"/>
      <c r="E44" s="56"/>
      <c r="F44" s="57"/>
      <c r="I44" s="26" t="s">
        <v>8</v>
      </c>
    </row>
    <row r="45" spans="1:9" s="26" customFormat="1" ht="27.95" customHeight="1" x14ac:dyDescent="0.2">
      <c r="A45" s="124" t="s">
        <v>95</v>
      </c>
      <c r="B45" s="125"/>
      <c r="C45" s="125"/>
      <c r="D45" s="125"/>
      <c r="E45" s="125"/>
      <c r="F45" s="126"/>
    </row>
    <row r="46" spans="1:9" s="90" customFormat="1" ht="27.95" customHeight="1" x14ac:dyDescent="0.2">
      <c r="A46" s="101" t="s">
        <v>14</v>
      </c>
      <c r="B46" s="4" t="s">
        <v>20</v>
      </c>
      <c r="C46" s="102"/>
      <c r="D46" s="103"/>
      <c r="E46" s="104"/>
      <c r="F46" s="105"/>
    </row>
    <row r="47" spans="1:9" s="26" customFormat="1" ht="27.95" customHeight="1" x14ac:dyDescent="0.2">
      <c r="A47" s="59">
        <v>1</v>
      </c>
      <c r="B47" s="36" t="s">
        <v>75</v>
      </c>
      <c r="C47" s="34" t="s">
        <v>9</v>
      </c>
      <c r="D47" s="35">
        <v>1840</v>
      </c>
      <c r="E47" s="8"/>
      <c r="F47" s="9">
        <f t="shared" ref="F47:F65" si="0">D47*E47</f>
        <v>0</v>
      </c>
    </row>
    <row r="48" spans="1:9" s="26" customFormat="1" ht="27.95" customHeight="1" x14ac:dyDescent="0.2">
      <c r="A48" s="59">
        <v>2</v>
      </c>
      <c r="B48" s="36" t="s">
        <v>94</v>
      </c>
      <c r="C48" s="34" t="s">
        <v>21</v>
      </c>
      <c r="D48" s="35">
        <v>2400</v>
      </c>
      <c r="E48" s="60"/>
      <c r="F48" s="9">
        <f t="shared" si="0"/>
        <v>0</v>
      </c>
    </row>
    <row r="49" spans="1:6" s="26" customFormat="1" ht="27.95" customHeight="1" x14ac:dyDescent="0.2">
      <c r="A49" s="59">
        <v>3</v>
      </c>
      <c r="B49" s="36" t="s">
        <v>76</v>
      </c>
      <c r="C49" s="34" t="s">
        <v>21</v>
      </c>
      <c r="D49" s="35">
        <v>2400</v>
      </c>
      <c r="E49" s="60"/>
      <c r="F49" s="9">
        <f t="shared" si="0"/>
        <v>0</v>
      </c>
    </row>
    <row r="50" spans="1:6" s="26" customFormat="1" ht="27.95" customHeight="1" x14ac:dyDescent="0.2">
      <c r="A50" s="59">
        <v>4</v>
      </c>
      <c r="B50" s="36" t="s">
        <v>75</v>
      </c>
      <c r="C50" s="34" t="s">
        <v>9</v>
      </c>
      <c r="D50" s="35">
        <v>2034</v>
      </c>
      <c r="E50" s="23"/>
      <c r="F50" s="9">
        <f t="shared" si="0"/>
        <v>0</v>
      </c>
    </row>
    <row r="51" spans="1:6" s="26" customFormat="1" ht="27.95" customHeight="1" x14ac:dyDescent="0.2">
      <c r="A51" s="59">
        <v>5</v>
      </c>
      <c r="B51" s="36" t="s">
        <v>77</v>
      </c>
      <c r="C51" s="34" t="s">
        <v>9</v>
      </c>
      <c r="D51" s="35">
        <v>1424</v>
      </c>
      <c r="E51" s="23"/>
      <c r="F51" s="9">
        <f t="shared" si="0"/>
        <v>0</v>
      </c>
    </row>
    <row r="52" spans="1:6" s="26" customFormat="1" ht="27.95" customHeight="1" x14ac:dyDescent="0.2">
      <c r="A52" s="59">
        <v>6</v>
      </c>
      <c r="B52" s="36" t="s">
        <v>78</v>
      </c>
      <c r="C52" s="34" t="s">
        <v>9</v>
      </c>
      <c r="D52" s="35">
        <v>310</v>
      </c>
      <c r="E52" s="23"/>
      <c r="F52" s="9">
        <f t="shared" si="0"/>
        <v>0</v>
      </c>
    </row>
    <row r="53" spans="1:6" s="26" customFormat="1" ht="27.95" customHeight="1" x14ac:dyDescent="0.2">
      <c r="A53" s="59">
        <v>7</v>
      </c>
      <c r="B53" s="36" t="s">
        <v>79</v>
      </c>
      <c r="C53" s="34" t="s">
        <v>21</v>
      </c>
      <c r="D53" s="35">
        <v>2256</v>
      </c>
      <c r="E53" s="23"/>
      <c r="F53" s="9">
        <f t="shared" si="0"/>
        <v>0</v>
      </c>
    </row>
    <row r="54" spans="1:6" s="26" customFormat="1" ht="27.95" customHeight="1" x14ac:dyDescent="0.2">
      <c r="A54" s="59">
        <v>8</v>
      </c>
      <c r="B54" s="36" t="s">
        <v>80</v>
      </c>
      <c r="C54" s="34" t="s">
        <v>21</v>
      </c>
      <c r="D54" s="35">
        <v>1852</v>
      </c>
      <c r="E54" s="23"/>
      <c r="F54" s="9">
        <f t="shared" si="0"/>
        <v>0</v>
      </c>
    </row>
    <row r="55" spans="1:6" s="26" customFormat="1" ht="27.95" customHeight="1" x14ac:dyDescent="0.2">
      <c r="A55" s="59">
        <v>9</v>
      </c>
      <c r="B55" s="36" t="s">
        <v>81</v>
      </c>
      <c r="C55" s="34" t="s">
        <v>21</v>
      </c>
      <c r="D55" s="35">
        <v>404</v>
      </c>
      <c r="E55" s="23"/>
      <c r="F55" s="9">
        <f t="shared" si="0"/>
        <v>0</v>
      </c>
    </row>
    <row r="56" spans="1:6" s="26" customFormat="1" ht="27.95" customHeight="1" x14ac:dyDescent="0.2">
      <c r="A56" s="59">
        <v>10</v>
      </c>
      <c r="B56" s="36" t="s">
        <v>82</v>
      </c>
      <c r="C56" s="34" t="s">
        <v>21</v>
      </c>
      <c r="D56" s="35">
        <v>1573</v>
      </c>
      <c r="E56" s="23"/>
      <c r="F56" s="9"/>
    </row>
    <row r="57" spans="1:6" s="26" customFormat="1" ht="27.95" customHeight="1" x14ac:dyDescent="0.2">
      <c r="A57" s="59">
        <v>11</v>
      </c>
      <c r="B57" s="36" t="s">
        <v>83</v>
      </c>
      <c r="C57" s="34" t="s">
        <v>21</v>
      </c>
      <c r="D57" s="35">
        <v>1292</v>
      </c>
      <c r="E57" s="23"/>
      <c r="F57" s="9">
        <f t="shared" si="0"/>
        <v>0</v>
      </c>
    </row>
    <row r="58" spans="1:6" s="26" customFormat="1" ht="27.95" customHeight="1" x14ac:dyDescent="0.2">
      <c r="A58" s="59">
        <v>12</v>
      </c>
      <c r="B58" s="36" t="s">
        <v>84</v>
      </c>
      <c r="C58" s="34" t="s">
        <v>21</v>
      </c>
      <c r="D58" s="35">
        <v>281</v>
      </c>
      <c r="E58" s="23"/>
      <c r="F58" s="9">
        <f t="shared" si="0"/>
        <v>0</v>
      </c>
    </row>
    <row r="59" spans="1:6" s="26" customFormat="1" ht="27.95" customHeight="1" x14ac:dyDescent="0.2">
      <c r="A59" s="59">
        <v>13</v>
      </c>
      <c r="B59" s="36" t="s">
        <v>85</v>
      </c>
      <c r="C59" s="34" t="s">
        <v>21</v>
      </c>
      <c r="D59" s="35">
        <v>1066</v>
      </c>
      <c r="E59" s="23"/>
      <c r="F59" s="9">
        <f t="shared" si="0"/>
        <v>0</v>
      </c>
    </row>
    <row r="60" spans="1:6" s="26" customFormat="1" ht="27.95" customHeight="1" x14ac:dyDescent="0.2">
      <c r="A60" s="59">
        <v>14</v>
      </c>
      <c r="B60" s="36" t="s">
        <v>86</v>
      </c>
      <c r="C60" s="34" t="s">
        <v>21</v>
      </c>
      <c r="D60" s="35">
        <v>1066</v>
      </c>
      <c r="E60" s="23"/>
      <c r="F60" s="9">
        <f t="shared" si="0"/>
        <v>0</v>
      </c>
    </row>
    <row r="61" spans="1:6" s="26" customFormat="1" ht="27.95" customHeight="1" x14ac:dyDescent="0.2">
      <c r="A61" s="59">
        <v>15</v>
      </c>
      <c r="B61" s="36" t="s">
        <v>87</v>
      </c>
      <c r="C61" s="34" t="s">
        <v>9</v>
      </c>
      <c r="D61" s="35">
        <v>533</v>
      </c>
      <c r="E61" s="23"/>
      <c r="F61" s="9">
        <f t="shared" si="0"/>
        <v>0</v>
      </c>
    </row>
    <row r="62" spans="1:6" s="26" customFormat="1" ht="27.95" customHeight="1" x14ac:dyDescent="0.2">
      <c r="A62" s="59">
        <v>16</v>
      </c>
      <c r="B62" s="36" t="s">
        <v>88</v>
      </c>
      <c r="C62" s="34" t="s">
        <v>9</v>
      </c>
      <c r="D62" s="35">
        <v>176</v>
      </c>
      <c r="E62" s="23"/>
      <c r="F62" s="9">
        <f t="shared" si="0"/>
        <v>0</v>
      </c>
    </row>
    <row r="63" spans="1:6" s="26" customFormat="1" ht="27.95" customHeight="1" x14ac:dyDescent="0.2">
      <c r="A63" s="59">
        <v>17</v>
      </c>
      <c r="B63" s="36" t="s">
        <v>89</v>
      </c>
      <c r="C63" s="34" t="s">
        <v>90</v>
      </c>
      <c r="D63" s="35">
        <v>595.17999999999995</v>
      </c>
      <c r="E63" s="23"/>
      <c r="F63" s="9">
        <f t="shared" si="0"/>
        <v>0</v>
      </c>
    </row>
    <row r="64" spans="1:6" s="26" customFormat="1" ht="27.95" customHeight="1" x14ac:dyDescent="0.2">
      <c r="A64" s="59">
        <v>18</v>
      </c>
      <c r="B64" s="36" t="s">
        <v>91</v>
      </c>
      <c r="C64" s="34" t="s">
        <v>90</v>
      </c>
      <c r="D64" s="35">
        <v>595.17999999999995</v>
      </c>
      <c r="E64" s="23"/>
      <c r="F64" s="9">
        <f t="shared" si="0"/>
        <v>0</v>
      </c>
    </row>
    <row r="65" spans="1:6" s="26" customFormat="1" ht="27.95" customHeight="1" x14ac:dyDescent="0.2">
      <c r="A65" s="59">
        <v>19</v>
      </c>
      <c r="B65" s="36" t="s">
        <v>92</v>
      </c>
      <c r="C65" s="34" t="s">
        <v>93</v>
      </c>
      <c r="D65" s="35">
        <v>833.25</v>
      </c>
      <c r="E65" s="23"/>
      <c r="F65" s="9">
        <f t="shared" si="0"/>
        <v>0</v>
      </c>
    </row>
    <row r="66" spans="1:6" s="90" customFormat="1" ht="27.95" customHeight="1" x14ac:dyDescent="0.25">
      <c r="A66" s="91" t="s">
        <v>14</v>
      </c>
      <c r="B66" s="5" t="s">
        <v>96</v>
      </c>
      <c r="C66" s="92"/>
      <c r="D66" s="93"/>
      <c r="E66" s="94"/>
      <c r="F66" s="95"/>
    </row>
    <row r="67" spans="1:6" s="26" customFormat="1" ht="27.95" customHeight="1" x14ac:dyDescent="0.2">
      <c r="A67" s="59">
        <v>20</v>
      </c>
      <c r="B67" s="36" t="s">
        <v>97</v>
      </c>
      <c r="C67" s="34" t="s">
        <v>98</v>
      </c>
      <c r="D67" s="35">
        <v>8.08</v>
      </c>
      <c r="E67" s="23"/>
      <c r="F67" s="9">
        <f t="shared" ref="F67:F136" si="1">D67*E67</f>
        <v>0</v>
      </c>
    </row>
    <row r="68" spans="1:6" s="26" customFormat="1" ht="27.95" customHeight="1" x14ac:dyDescent="0.2">
      <c r="A68" s="59">
        <v>21</v>
      </c>
      <c r="B68" s="36" t="s">
        <v>99</v>
      </c>
      <c r="C68" s="34" t="s">
        <v>90</v>
      </c>
      <c r="D68" s="35">
        <v>3137.85</v>
      </c>
      <c r="E68" s="23"/>
      <c r="F68" s="9">
        <f t="shared" si="1"/>
        <v>0</v>
      </c>
    </row>
    <row r="69" spans="1:6" s="26" customFormat="1" ht="27.95" customHeight="1" x14ac:dyDescent="0.2">
      <c r="A69" s="59">
        <v>22</v>
      </c>
      <c r="B69" s="36" t="s">
        <v>100</v>
      </c>
      <c r="C69" s="34" t="s">
        <v>90</v>
      </c>
      <c r="D69" s="35">
        <v>3137.85</v>
      </c>
      <c r="E69" s="23"/>
      <c r="F69" s="9">
        <f t="shared" si="1"/>
        <v>0</v>
      </c>
    </row>
    <row r="70" spans="1:6" s="26" customFormat="1" ht="27.95" customHeight="1" x14ac:dyDescent="0.2">
      <c r="A70" s="59">
        <v>23</v>
      </c>
      <c r="B70" s="36" t="s">
        <v>101</v>
      </c>
      <c r="C70" s="34" t="s">
        <v>90</v>
      </c>
      <c r="D70" s="35">
        <v>165.15</v>
      </c>
      <c r="E70" s="23"/>
      <c r="F70" s="9">
        <f t="shared" si="1"/>
        <v>0</v>
      </c>
    </row>
    <row r="71" spans="1:6" s="26" customFormat="1" ht="27.95" customHeight="1" x14ac:dyDescent="0.2">
      <c r="A71" s="59">
        <v>24</v>
      </c>
      <c r="B71" s="36" t="s">
        <v>102</v>
      </c>
      <c r="C71" s="34" t="s">
        <v>90</v>
      </c>
      <c r="D71" s="35">
        <v>165.15</v>
      </c>
      <c r="E71" s="23"/>
      <c r="F71" s="9">
        <f t="shared" si="1"/>
        <v>0</v>
      </c>
    </row>
    <row r="72" spans="1:6" s="26" customFormat="1" ht="27.95" customHeight="1" x14ac:dyDescent="0.2">
      <c r="A72" s="59">
        <v>25</v>
      </c>
      <c r="B72" s="36" t="s">
        <v>103</v>
      </c>
      <c r="C72" s="34" t="s">
        <v>90</v>
      </c>
      <c r="D72" s="35">
        <v>6606</v>
      </c>
      <c r="E72" s="23"/>
      <c r="F72" s="9">
        <f t="shared" si="1"/>
        <v>0</v>
      </c>
    </row>
    <row r="73" spans="1:6" s="26" customFormat="1" ht="27.95" customHeight="1" x14ac:dyDescent="0.2">
      <c r="A73" s="59">
        <v>26</v>
      </c>
      <c r="B73" s="36" t="s">
        <v>104</v>
      </c>
      <c r="C73" s="34" t="s">
        <v>105</v>
      </c>
      <c r="D73" s="35">
        <v>94.08</v>
      </c>
      <c r="E73" s="23"/>
      <c r="F73" s="9">
        <f t="shared" si="1"/>
        <v>0</v>
      </c>
    </row>
    <row r="74" spans="1:6" s="26" customFormat="1" ht="27.95" customHeight="1" x14ac:dyDescent="0.2">
      <c r="A74" s="59">
        <v>27</v>
      </c>
      <c r="B74" s="36" t="s">
        <v>106</v>
      </c>
      <c r="C74" s="34" t="s">
        <v>9</v>
      </c>
      <c r="D74" s="35">
        <v>260</v>
      </c>
      <c r="E74" s="23"/>
      <c r="F74" s="9">
        <f t="shared" si="1"/>
        <v>0</v>
      </c>
    </row>
    <row r="75" spans="1:6" s="26" customFormat="1" ht="27.95" customHeight="1" x14ac:dyDescent="0.2">
      <c r="A75" s="59">
        <v>28</v>
      </c>
      <c r="B75" s="36" t="s">
        <v>107</v>
      </c>
      <c r="C75" s="34" t="s">
        <v>108</v>
      </c>
      <c r="D75" s="35">
        <v>500</v>
      </c>
      <c r="E75" s="23"/>
      <c r="F75" s="9">
        <f t="shared" si="1"/>
        <v>0</v>
      </c>
    </row>
    <row r="76" spans="1:6" s="26" customFormat="1" ht="27.95" customHeight="1" x14ac:dyDescent="0.2">
      <c r="A76" s="59">
        <v>29</v>
      </c>
      <c r="B76" s="36" t="s">
        <v>109</v>
      </c>
      <c r="C76" s="34" t="s">
        <v>110</v>
      </c>
      <c r="D76" s="35">
        <v>650</v>
      </c>
      <c r="E76" s="23"/>
      <c r="F76" s="9">
        <f t="shared" si="1"/>
        <v>0</v>
      </c>
    </row>
    <row r="77" spans="1:6" s="26" customFormat="1" ht="27.95" customHeight="1" x14ac:dyDescent="0.2">
      <c r="A77" s="59">
        <v>30</v>
      </c>
      <c r="B77" s="36" t="s">
        <v>111</v>
      </c>
      <c r="C77" s="34" t="s">
        <v>10</v>
      </c>
      <c r="D77" s="35">
        <v>150</v>
      </c>
      <c r="E77" s="23"/>
      <c r="F77" s="9">
        <f t="shared" si="1"/>
        <v>0</v>
      </c>
    </row>
    <row r="78" spans="1:6" s="26" customFormat="1" ht="27.95" customHeight="1" x14ac:dyDescent="0.2">
      <c r="A78" s="59">
        <v>31</v>
      </c>
      <c r="B78" s="36" t="s">
        <v>112</v>
      </c>
      <c r="C78" s="34" t="s">
        <v>10</v>
      </c>
      <c r="D78" s="35">
        <v>150</v>
      </c>
      <c r="E78" s="23"/>
      <c r="F78" s="9">
        <f t="shared" si="1"/>
        <v>0</v>
      </c>
    </row>
    <row r="79" spans="1:6" s="26" customFormat="1" ht="27.95" customHeight="1" x14ac:dyDescent="0.2">
      <c r="A79" s="59">
        <v>32</v>
      </c>
      <c r="B79" s="36" t="s">
        <v>113</v>
      </c>
      <c r="C79" s="34" t="s">
        <v>10</v>
      </c>
      <c r="D79" s="35">
        <v>150</v>
      </c>
      <c r="E79" s="23"/>
      <c r="F79" s="9">
        <f t="shared" si="1"/>
        <v>0</v>
      </c>
    </row>
    <row r="80" spans="1:6" s="26" customFormat="1" ht="27.95" customHeight="1" x14ac:dyDescent="0.2">
      <c r="A80" s="59">
        <v>33</v>
      </c>
      <c r="B80" s="36" t="s">
        <v>114</v>
      </c>
      <c r="C80" s="34" t="s">
        <v>10</v>
      </c>
      <c r="D80" s="35">
        <v>150</v>
      </c>
      <c r="E80" s="23"/>
      <c r="F80" s="9">
        <f t="shared" si="1"/>
        <v>0</v>
      </c>
    </row>
    <row r="81" spans="1:6" s="26" customFormat="1" ht="27.95" customHeight="1" x14ac:dyDescent="0.2">
      <c r="A81" s="59">
        <v>34</v>
      </c>
      <c r="B81" s="36" t="s">
        <v>115</v>
      </c>
      <c r="C81" s="34" t="s">
        <v>90</v>
      </c>
      <c r="D81" s="35">
        <v>6593.94</v>
      </c>
      <c r="E81" s="23"/>
      <c r="F81" s="9">
        <f t="shared" si="1"/>
        <v>0</v>
      </c>
    </row>
    <row r="82" spans="1:6" s="26" customFormat="1" ht="27.95" customHeight="1" x14ac:dyDescent="0.2">
      <c r="A82" s="59">
        <v>35</v>
      </c>
      <c r="B82" s="36" t="s">
        <v>116</v>
      </c>
      <c r="C82" s="34" t="s">
        <v>90</v>
      </c>
      <c r="D82" s="35">
        <v>6593.94</v>
      </c>
      <c r="E82" s="23"/>
      <c r="F82" s="9">
        <f t="shared" ref="F82:F134" si="2">D82*E82</f>
        <v>0</v>
      </c>
    </row>
    <row r="83" spans="1:6" s="26" customFormat="1" ht="27.95" customHeight="1" x14ac:dyDescent="0.2">
      <c r="A83" s="59">
        <v>36</v>
      </c>
      <c r="B83" s="36" t="s">
        <v>117</v>
      </c>
      <c r="C83" s="34" t="s">
        <v>90</v>
      </c>
      <c r="D83" s="35">
        <v>4698.18</v>
      </c>
      <c r="E83" s="23"/>
      <c r="F83" s="9">
        <f t="shared" si="2"/>
        <v>0</v>
      </c>
    </row>
    <row r="84" spans="1:6" s="26" customFormat="1" ht="27.95" customHeight="1" x14ac:dyDescent="0.2">
      <c r="A84" s="59">
        <v>37</v>
      </c>
      <c r="B84" s="36" t="s">
        <v>118</v>
      </c>
      <c r="C84" s="34" t="s">
        <v>90</v>
      </c>
      <c r="D84" s="35">
        <v>1566.06</v>
      </c>
      <c r="E84" s="23"/>
      <c r="F84" s="9">
        <f t="shared" si="2"/>
        <v>0</v>
      </c>
    </row>
    <row r="85" spans="1:6" s="26" customFormat="1" ht="27.95" customHeight="1" x14ac:dyDescent="0.2">
      <c r="A85" s="59">
        <v>38</v>
      </c>
      <c r="B85" s="36" t="s">
        <v>119</v>
      </c>
      <c r="C85" s="34" t="s">
        <v>90</v>
      </c>
      <c r="D85" s="35">
        <v>329.7</v>
      </c>
      <c r="E85" s="23"/>
      <c r="F85" s="9">
        <f t="shared" si="2"/>
        <v>0</v>
      </c>
    </row>
    <row r="86" spans="1:6" s="26" customFormat="1" ht="27.95" customHeight="1" x14ac:dyDescent="0.2">
      <c r="A86" s="59">
        <v>39</v>
      </c>
      <c r="B86" s="36" t="s">
        <v>120</v>
      </c>
      <c r="C86" s="34" t="s">
        <v>90</v>
      </c>
      <c r="D86" s="35">
        <v>329.7</v>
      </c>
      <c r="E86" s="23"/>
      <c r="F86" s="9">
        <f t="shared" si="2"/>
        <v>0</v>
      </c>
    </row>
    <row r="87" spans="1:6" s="90" customFormat="1" ht="27.95" customHeight="1" x14ac:dyDescent="0.25">
      <c r="A87" s="96" t="s">
        <v>14</v>
      </c>
      <c r="B87" s="30" t="s">
        <v>121</v>
      </c>
      <c r="C87" s="97"/>
      <c r="D87" s="98"/>
      <c r="E87" s="99"/>
      <c r="F87" s="100"/>
    </row>
    <row r="88" spans="1:6" s="26" customFormat="1" ht="27.95" customHeight="1" x14ac:dyDescent="0.2">
      <c r="A88" s="31">
        <v>40</v>
      </c>
      <c r="B88" s="62" t="s">
        <v>122</v>
      </c>
      <c r="C88" s="32" t="s">
        <v>9</v>
      </c>
      <c r="D88" s="33">
        <v>6120</v>
      </c>
      <c r="E88" s="23"/>
      <c r="F88" s="9">
        <f t="shared" si="2"/>
        <v>0</v>
      </c>
    </row>
    <row r="89" spans="1:6" s="26" customFormat="1" ht="27.95" customHeight="1" x14ac:dyDescent="0.2">
      <c r="A89" s="31">
        <v>41</v>
      </c>
      <c r="B89" s="62" t="s">
        <v>123</v>
      </c>
      <c r="C89" s="32" t="s">
        <v>124</v>
      </c>
      <c r="D89" s="33">
        <v>540</v>
      </c>
      <c r="E89" s="23"/>
      <c r="F89" s="9">
        <f t="shared" si="2"/>
        <v>0</v>
      </c>
    </row>
    <row r="90" spans="1:6" s="26" customFormat="1" ht="27.95" customHeight="1" x14ac:dyDescent="0.2">
      <c r="A90" s="31">
        <v>42</v>
      </c>
      <c r="B90" s="62" t="s">
        <v>125</v>
      </c>
      <c r="C90" s="32" t="s">
        <v>9</v>
      </c>
      <c r="D90" s="33">
        <v>6120</v>
      </c>
      <c r="E90" s="23"/>
      <c r="F90" s="9">
        <f t="shared" si="2"/>
        <v>0</v>
      </c>
    </row>
    <row r="91" spans="1:6" s="26" customFormat="1" ht="27.95" customHeight="1" x14ac:dyDescent="0.2">
      <c r="A91" s="31">
        <v>43</v>
      </c>
      <c r="B91" s="62" t="s">
        <v>126</v>
      </c>
      <c r="C91" s="32" t="s">
        <v>9</v>
      </c>
      <c r="D91" s="33">
        <v>1960</v>
      </c>
      <c r="E91" s="23"/>
      <c r="F91" s="9">
        <f t="shared" si="2"/>
        <v>0</v>
      </c>
    </row>
    <row r="92" spans="1:6" s="26" customFormat="1" ht="27.95" customHeight="1" x14ac:dyDescent="0.2">
      <c r="A92" s="31">
        <v>44</v>
      </c>
      <c r="B92" s="62" t="s">
        <v>127</v>
      </c>
      <c r="C92" s="32" t="s">
        <v>124</v>
      </c>
      <c r="D92" s="33">
        <v>180</v>
      </c>
      <c r="E92" s="23"/>
      <c r="F92" s="9">
        <f t="shared" si="2"/>
        <v>0</v>
      </c>
    </row>
    <row r="93" spans="1:6" s="26" customFormat="1" ht="56.25" customHeight="1" x14ac:dyDescent="0.2">
      <c r="A93" s="31">
        <v>45</v>
      </c>
      <c r="B93" s="62" t="s">
        <v>128</v>
      </c>
      <c r="C93" s="32" t="s">
        <v>9</v>
      </c>
      <c r="D93" s="33">
        <v>1960</v>
      </c>
      <c r="E93" s="23"/>
      <c r="F93" s="9">
        <f t="shared" si="2"/>
        <v>0</v>
      </c>
    </row>
    <row r="94" spans="1:6" s="26" customFormat="1" ht="27.95" customHeight="1" x14ac:dyDescent="0.2">
      <c r="A94" s="31">
        <v>46</v>
      </c>
      <c r="B94" s="62" t="s">
        <v>129</v>
      </c>
      <c r="C94" s="32" t="s">
        <v>10</v>
      </c>
      <c r="D94" s="33">
        <v>58</v>
      </c>
      <c r="E94" s="23"/>
      <c r="F94" s="9">
        <f t="shared" si="2"/>
        <v>0</v>
      </c>
    </row>
    <row r="95" spans="1:6" s="26" customFormat="1" ht="27.95" customHeight="1" x14ac:dyDescent="0.2">
      <c r="A95" s="31">
        <v>47</v>
      </c>
      <c r="B95" s="62" t="s">
        <v>130</v>
      </c>
      <c r="C95" s="32" t="s">
        <v>10</v>
      </c>
      <c r="D95" s="33">
        <v>15</v>
      </c>
      <c r="E95" s="23"/>
      <c r="F95" s="9">
        <f t="shared" si="2"/>
        <v>0</v>
      </c>
    </row>
    <row r="96" spans="1:6" s="26" customFormat="1" ht="27.95" customHeight="1" x14ac:dyDescent="0.2">
      <c r="A96" s="31">
        <v>48</v>
      </c>
      <c r="B96" s="62" t="s">
        <v>131</v>
      </c>
      <c r="C96" s="32" t="s">
        <v>10</v>
      </c>
      <c r="D96" s="33">
        <v>41</v>
      </c>
      <c r="E96" s="23"/>
      <c r="F96" s="9">
        <f t="shared" si="2"/>
        <v>0</v>
      </c>
    </row>
    <row r="97" spans="1:6" s="26" customFormat="1" ht="27.95" customHeight="1" x14ac:dyDescent="0.2">
      <c r="A97" s="31">
        <v>49</v>
      </c>
      <c r="B97" s="62" t="s">
        <v>132</v>
      </c>
      <c r="C97" s="32" t="s">
        <v>10</v>
      </c>
      <c r="D97" s="33">
        <v>15</v>
      </c>
      <c r="E97" s="23"/>
      <c r="F97" s="9">
        <f t="shared" si="2"/>
        <v>0</v>
      </c>
    </row>
    <row r="98" spans="1:6" s="26" customFormat="1" ht="27.95" customHeight="1" x14ac:dyDescent="0.2">
      <c r="A98" s="31">
        <v>50</v>
      </c>
      <c r="B98" s="62" t="s">
        <v>133</v>
      </c>
      <c r="C98" s="32" t="s">
        <v>10</v>
      </c>
      <c r="D98" s="33">
        <v>9</v>
      </c>
      <c r="E98" s="23"/>
      <c r="F98" s="9">
        <f t="shared" si="2"/>
        <v>0</v>
      </c>
    </row>
    <row r="99" spans="1:6" s="26" customFormat="1" ht="27.95" customHeight="1" x14ac:dyDescent="0.2">
      <c r="A99" s="31">
        <v>51</v>
      </c>
      <c r="B99" s="62" t="s">
        <v>134</v>
      </c>
      <c r="C99" s="32" t="s">
        <v>10</v>
      </c>
      <c r="D99" s="33">
        <v>95</v>
      </c>
      <c r="E99" s="23"/>
      <c r="F99" s="9">
        <f t="shared" si="2"/>
        <v>0</v>
      </c>
    </row>
    <row r="100" spans="1:6" s="26" customFormat="1" ht="27.95" customHeight="1" x14ac:dyDescent="0.2">
      <c r="A100" s="31">
        <v>52</v>
      </c>
      <c r="B100" s="62" t="s">
        <v>135</v>
      </c>
      <c r="C100" s="32" t="s">
        <v>10</v>
      </c>
      <c r="D100" s="33">
        <v>2</v>
      </c>
      <c r="E100" s="23"/>
      <c r="F100" s="9">
        <f t="shared" si="2"/>
        <v>0</v>
      </c>
    </row>
    <row r="101" spans="1:6" s="26" customFormat="1" ht="27.95" customHeight="1" x14ac:dyDescent="0.2">
      <c r="A101" s="31">
        <v>53</v>
      </c>
      <c r="B101" s="62" t="s">
        <v>136</v>
      </c>
      <c r="C101" s="32" t="s">
        <v>10</v>
      </c>
      <c r="D101" s="33">
        <v>34</v>
      </c>
      <c r="E101" s="23"/>
      <c r="F101" s="9">
        <f t="shared" si="2"/>
        <v>0</v>
      </c>
    </row>
    <row r="102" spans="1:6" s="26" customFormat="1" ht="27.95" customHeight="1" x14ac:dyDescent="0.2">
      <c r="A102" s="31">
        <v>54</v>
      </c>
      <c r="B102" s="62" t="s">
        <v>137</v>
      </c>
      <c r="C102" s="32" t="s">
        <v>10</v>
      </c>
      <c r="D102" s="33">
        <v>14</v>
      </c>
      <c r="E102" s="23"/>
      <c r="F102" s="9">
        <f t="shared" si="2"/>
        <v>0</v>
      </c>
    </row>
    <row r="103" spans="1:6" s="26" customFormat="1" ht="27.95" customHeight="1" x14ac:dyDescent="0.2">
      <c r="A103" s="31">
        <v>55</v>
      </c>
      <c r="B103" s="36" t="s">
        <v>138</v>
      </c>
      <c r="C103" s="34" t="s">
        <v>139</v>
      </c>
      <c r="D103" s="35">
        <v>31</v>
      </c>
      <c r="E103" s="23"/>
      <c r="F103" s="9">
        <f t="shared" si="2"/>
        <v>0</v>
      </c>
    </row>
    <row r="104" spans="1:6" s="26" customFormat="1" ht="27.95" customHeight="1" x14ac:dyDescent="0.2">
      <c r="A104" s="31">
        <v>56</v>
      </c>
      <c r="B104" s="36" t="s">
        <v>140</v>
      </c>
      <c r="C104" s="34" t="s">
        <v>139</v>
      </c>
      <c r="D104" s="35">
        <v>10</v>
      </c>
      <c r="E104" s="23"/>
      <c r="F104" s="9">
        <f t="shared" si="2"/>
        <v>0</v>
      </c>
    </row>
    <row r="105" spans="1:6" s="26" customFormat="1" ht="27.95" customHeight="1" x14ac:dyDescent="0.2">
      <c r="A105" s="31">
        <v>57</v>
      </c>
      <c r="B105" s="36" t="s">
        <v>141</v>
      </c>
      <c r="C105" s="34" t="s">
        <v>142</v>
      </c>
      <c r="D105" s="35">
        <v>41</v>
      </c>
      <c r="E105" s="23"/>
      <c r="F105" s="9">
        <f t="shared" si="2"/>
        <v>0</v>
      </c>
    </row>
    <row r="106" spans="1:6" s="26" customFormat="1" ht="27.95" customHeight="1" x14ac:dyDescent="0.2">
      <c r="A106" s="31">
        <v>58</v>
      </c>
      <c r="B106" s="36" t="s">
        <v>143</v>
      </c>
      <c r="C106" s="34" t="s">
        <v>10</v>
      </c>
      <c r="D106" s="35">
        <v>1</v>
      </c>
      <c r="E106" s="23"/>
      <c r="F106" s="9">
        <f t="shared" si="2"/>
        <v>0</v>
      </c>
    </row>
    <row r="107" spans="1:6" s="26" customFormat="1" ht="27.95" customHeight="1" x14ac:dyDescent="0.2">
      <c r="A107" s="31">
        <v>59</v>
      </c>
      <c r="B107" s="36" t="s">
        <v>144</v>
      </c>
      <c r="C107" s="34" t="s">
        <v>10</v>
      </c>
      <c r="D107" s="35">
        <v>200</v>
      </c>
      <c r="E107" s="23"/>
      <c r="F107" s="9">
        <f t="shared" si="2"/>
        <v>0</v>
      </c>
    </row>
    <row r="108" spans="1:6" s="26" customFormat="1" ht="27.95" customHeight="1" x14ac:dyDescent="0.2">
      <c r="A108" s="31">
        <v>60</v>
      </c>
      <c r="B108" s="36" t="s">
        <v>145</v>
      </c>
      <c r="C108" s="34" t="s">
        <v>10</v>
      </c>
      <c r="D108" s="35">
        <v>50</v>
      </c>
      <c r="E108" s="23"/>
      <c r="F108" s="9">
        <f t="shared" si="2"/>
        <v>0</v>
      </c>
    </row>
    <row r="109" spans="1:6" s="26" customFormat="1" ht="27.95" customHeight="1" x14ac:dyDescent="0.2">
      <c r="A109" s="31">
        <v>61</v>
      </c>
      <c r="B109" s="36" t="s">
        <v>146</v>
      </c>
      <c r="C109" s="34" t="s">
        <v>90</v>
      </c>
      <c r="D109" s="35">
        <v>3.6</v>
      </c>
      <c r="E109" s="23"/>
      <c r="F109" s="9">
        <f t="shared" si="2"/>
        <v>0</v>
      </c>
    </row>
    <row r="110" spans="1:6" s="26" customFormat="1" ht="27.95" customHeight="1" x14ac:dyDescent="0.2">
      <c r="A110" s="31">
        <v>62</v>
      </c>
      <c r="B110" s="36" t="s">
        <v>147</v>
      </c>
      <c r="C110" s="34" t="s">
        <v>148</v>
      </c>
      <c r="D110" s="35">
        <v>8</v>
      </c>
      <c r="E110" s="23"/>
      <c r="F110" s="9">
        <f t="shared" si="2"/>
        <v>0</v>
      </c>
    </row>
    <row r="111" spans="1:6" s="26" customFormat="1" ht="27.95" customHeight="1" x14ac:dyDescent="0.2">
      <c r="A111" s="31">
        <v>63</v>
      </c>
      <c r="B111" s="36" t="s">
        <v>149</v>
      </c>
      <c r="C111" s="34" t="s">
        <v>150</v>
      </c>
      <c r="D111" s="35">
        <v>12</v>
      </c>
      <c r="E111" s="23"/>
      <c r="F111" s="9">
        <f t="shared" si="2"/>
        <v>0</v>
      </c>
    </row>
    <row r="112" spans="1:6" s="26" customFormat="1" ht="27.95" customHeight="1" x14ac:dyDescent="0.2">
      <c r="A112" s="31">
        <v>64</v>
      </c>
      <c r="B112" s="36" t="s">
        <v>151</v>
      </c>
      <c r="C112" s="34" t="s">
        <v>150</v>
      </c>
      <c r="D112" s="35">
        <v>4</v>
      </c>
      <c r="E112" s="23"/>
      <c r="F112" s="9">
        <f t="shared" si="2"/>
        <v>0</v>
      </c>
    </row>
    <row r="113" spans="1:6" s="26" customFormat="1" ht="27.95" customHeight="1" x14ac:dyDescent="0.2">
      <c r="A113" s="31">
        <v>65</v>
      </c>
      <c r="B113" s="36" t="s">
        <v>152</v>
      </c>
      <c r="C113" s="34" t="s">
        <v>108</v>
      </c>
      <c r="D113" s="35">
        <v>12</v>
      </c>
      <c r="E113" s="23"/>
      <c r="F113" s="9">
        <f t="shared" si="2"/>
        <v>0</v>
      </c>
    </row>
    <row r="114" spans="1:6" s="26" customFormat="1" ht="27.95" customHeight="1" x14ac:dyDescent="0.2">
      <c r="A114" s="31">
        <v>66</v>
      </c>
      <c r="B114" s="36" t="s">
        <v>153</v>
      </c>
      <c r="C114" s="34" t="s">
        <v>108</v>
      </c>
      <c r="D114" s="35">
        <v>4</v>
      </c>
      <c r="E114" s="23"/>
      <c r="F114" s="9">
        <f t="shared" si="2"/>
        <v>0</v>
      </c>
    </row>
    <row r="115" spans="1:6" s="26" customFormat="1" ht="27.95" customHeight="1" x14ac:dyDescent="0.2">
      <c r="A115" s="31">
        <v>67</v>
      </c>
      <c r="B115" s="36" t="s">
        <v>154</v>
      </c>
      <c r="C115" s="34" t="s">
        <v>9</v>
      </c>
      <c r="D115" s="35">
        <v>20</v>
      </c>
      <c r="E115" s="23"/>
      <c r="F115" s="9">
        <f t="shared" si="2"/>
        <v>0</v>
      </c>
    </row>
    <row r="116" spans="1:6" s="26" customFormat="1" ht="27.95" customHeight="1" x14ac:dyDescent="0.2">
      <c r="A116" s="31">
        <v>68</v>
      </c>
      <c r="B116" s="36" t="s">
        <v>155</v>
      </c>
      <c r="C116" s="34" t="s">
        <v>9</v>
      </c>
      <c r="D116" s="35">
        <v>5</v>
      </c>
      <c r="E116" s="23"/>
      <c r="F116" s="9">
        <f t="shared" si="2"/>
        <v>0</v>
      </c>
    </row>
    <row r="117" spans="1:6" s="26" customFormat="1" ht="27.95" customHeight="1" x14ac:dyDescent="0.2">
      <c r="A117" s="31">
        <v>69</v>
      </c>
      <c r="B117" s="36" t="s">
        <v>156</v>
      </c>
      <c r="C117" s="34" t="s">
        <v>9</v>
      </c>
      <c r="D117" s="35">
        <v>5</v>
      </c>
      <c r="E117" s="23"/>
      <c r="F117" s="9">
        <f t="shared" si="2"/>
        <v>0</v>
      </c>
    </row>
    <row r="118" spans="1:6" s="26" customFormat="1" ht="27.95" customHeight="1" x14ac:dyDescent="0.2">
      <c r="A118" s="31">
        <v>70</v>
      </c>
      <c r="B118" s="36" t="s">
        <v>157</v>
      </c>
      <c r="C118" s="34" t="s">
        <v>9</v>
      </c>
      <c r="D118" s="35">
        <v>10</v>
      </c>
      <c r="E118" s="23"/>
      <c r="F118" s="9">
        <f t="shared" si="2"/>
        <v>0</v>
      </c>
    </row>
    <row r="119" spans="1:6" s="26" customFormat="1" ht="27.95" customHeight="1" x14ac:dyDescent="0.2">
      <c r="A119" s="31">
        <v>71</v>
      </c>
      <c r="B119" s="36" t="s">
        <v>158</v>
      </c>
      <c r="C119" s="34" t="s">
        <v>108</v>
      </c>
      <c r="D119" s="35">
        <v>8</v>
      </c>
      <c r="E119" s="23"/>
      <c r="F119" s="9">
        <f t="shared" si="2"/>
        <v>0</v>
      </c>
    </row>
    <row r="120" spans="1:6" s="26" customFormat="1" ht="27.95" customHeight="1" x14ac:dyDescent="0.2">
      <c r="A120" s="31">
        <v>72</v>
      </c>
      <c r="B120" s="36" t="s">
        <v>159</v>
      </c>
      <c r="C120" s="34" t="s">
        <v>108</v>
      </c>
      <c r="D120" s="35">
        <v>2</v>
      </c>
      <c r="E120" s="23"/>
      <c r="F120" s="9">
        <f t="shared" si="2"/>
        <v>0</v>
      </c>
    </row>
    <row r="121" spans="1:6" s="26" customFormat="1" ht="27.95" customHeight="1" x14ac:dyDescent="0.2">
      <c r="A121" s="31">
        <v>73</v>
      </c>
      <c r="B121" s="36" t="s">
        <v>160</v>
      </c>
      <c r="C121" s="34" t="s">
        <v>108</v>
      </c>
      <c r="D121" s="35">
        <v>2</v>
      </c>
      <c r="E121" s="23"/>
      <c r="F121" s="9">
        <f t="shared" si="2"/>
        <v>0</v>
      </c>
    </row>
    <row r="122" spans="1:6" s="26" customFormat="1" ht="27.95" customHeight="1" x14ac:dyDescent="0.2">
      <c r="A122" s="31">
        <v>74</v>
      </c>
      <c r="B122" s="36" t="s">
        <v>161</v>
      </c>
      <c r="C122" s="34" t="s">
        <v>108</v>
      </c>
      <c r="D122" s="35">
        <v>4</v>
      </c>
      <c r="E122" s="23"/>
      <c r="F122" s="9">
        <f t="shared" si="2"/>
        <v>0</v>
      </c>
    </row>
    <row r="123" spans="1:6" s="26" customFormat="1" ht="27.95" customHeight="1" x14ac:dyDescent="0.2">
      <c r="A123" s="31">
        <v>75</v>
      </c>
      <c r="B123" s="36" t="s">
        <v>162</v>
      </c>
      <c r="C123" s="34" t="s">
        <v>10</v>
      </c>
      <c r="D123" s="35">
        <v>4</v>
      </c>
      <c r="E123" s="23"/>
      <c r="F123" s="9">
        <f t="shared" si="2"/>
        <v>0</v>
      </c>
    </row>
    <row r="124" spans="1:6" s="26" customFormat="1" ht="27.95" customHeight="1" x14ac:dyDescent="0.2">
      <c r="A124" s="31">
        <v>76</v>
      </c>
      <c r="B124" s="36" t="s">
        <v>163</v>
      </c>
      <c r="C124" s="34" t="s">
        <v>10</v>
      </c>
      <c r="D124" s="35">
        <v>1</v>
      </c>
      <c r="E124" s="23"/>
      <c r="F124" s="9">
        <f t="shared" si="2"/>
        <v>0</v>
      </c>
    </row>
    <row r="125" spans="1:6" s="26" customFormat="1" ht="27.95" customHeight="1" x14ac:dyDescent="0.2">
      <c r="A125" s="31">
        <v>77</v>
      </c>
      <c r="B125" s="36" t="s">
        <v>164</v>
      </c>
      <c r="C125" s="34" t="s">
        <v>10</v>
      </c>
      <c r="D125" s="35">
        <v>1</v>
      </c>
      <c r="E125" s="23"/>
      <c r="F125" s="9">
        <f t="shared" si="2"/>
        <v>0</v>
      </c>
    </row>
    <row r="126" spans="1:6" s="26" customFormat="1" ht="27.95" customHeight="1" x14ac:dyDescent="0.2">
      <c r="A126" s="31">
        <v>78</v>
      </c>
      <c r="B126" s="36" t="s">
        <v>165</v>
      </c>
      <c r="C126" s="34" t="s">
        <v>10</v>
      </c>
      <c r="D126" s="35">
        <v>2</v>
      </c>
      <c r="E126" s="23"/>
      <c r="F126" s="9">
        <f t="shared" si="2"/>
        <v>0</v>
      </c>
    </row>
    <row r="127" spans="1:6" s="26" customFormat="1" ht="27.95" customHeight="1" x14ac:dyDescent="0.2">
      <c r="A127" s="31">
        <v>79</v>
      </c>
      <c r="B127" s="36" t="s">
        <v>166</v>
      </c>
      <c r="C127" s="34" t="s">
        <v>108</v>
      </c>
      <c r="D127" s="35">
        <v>8</v>
      </c>
      <c r="E127" s="23"/>
      <c r="F127" s="9">
        <f t="shared" si="2"/>
        <v>0</v>
      </c>
    </row>
    <row r="128" spans="1:6" s="26" customFormat="1" ht="27.95" customHeight="1" x14ac:dyDescent="0.2">
      <c r="A128" s="31">
        <v>80</v>
      </c>
      <c r="B128" s="36" t="s">
        <v>167</v>
      </c>
      <c r="C128" s="34" t="s">
        <v>108</v>
      </c>
      <c r="D128" s="35">
        <v>8</v>
      </c>
      <c r="E128" s="23"/>
      <c r="F128" s="9">
        <f t="shared" si="2"/>
        <v>0</v>
      </c>
    </row>
    <row r="129" spans="1:6" s="26" customFormat="1" ht="27.95" customHeight="1" x14ac:dyDescent="0.2">
      <c r="A129" s="31">
        <v>81</v>
      </c>
      <c r="B129" s="36" t="s">
        <v>168</v>
      </c>
      <c r="C129" s="34" t="s">
        <v>9</v>
      </c>
      <c r="D129" s="35">
        <v>16</v>
      </c>
      <c r="E129" s="23"/>
      <c r="F129" s="9">
        <f t="shared" si="2"/>
        <v>0</v>
      </c>
    </row>
    <row r="130" spans="1:6" s="26" customFormat="1" ht="27.95" customHeight="1" x14ac:dyDescent="0.2">
      <c r="A130" s="31">
        <v>82</v>
      </c>
      <c r="B130" s="36" t="s">
        <v>169</v>
      </c>
      <c r="C130" s="34" t="s">
        <v>10</v>
      </c>
      <c r="D130" s="35">
        <v>4</v>
      </c>
      <c r="E130" s="23"/>
      <c r="F130" s="9">
        <f t="shared" si="2"/>
        <v>0</v>
      </c>
    </row>
    <row r="131" spans="1:6" s="26" customFormat="1" ht="27.95" customHeight="1" x14ac:dyDescent="0.2">
      <c r="A131" s="31">
        <v>83</v>
      </c>
      <c r="B131" s="36" t="s">
        <v>170</v>
      </c>
      <c r="C131" s="34" t="s">
        <v>10</v>
      </c>
      <c r="D131" s="35">
        <v>1</v>
      </c>
      <c r="E131" s="23"/>
      <c r="F131" s="9">
        <f t="shared" si="2"/>
        <v>0</v>
      </c>
    </row>
    <row r="132" spans="1:6" s="26" customFormat="1" ht="27.95" customHeight="1" x14ac:dyDescent="0.2">
      <c r="A132" s="31">
        <v>84</v>
      </c>
      <c r="B132" s="36" t="s">
        <v>171</v>
      </c>
      <c r="C132" s="34" t="s">
        <v>10</v>
      </c>
      <c r="D132" s="35">
        <v>1</v>
      </c>
      <c r="E132" s="23"/>
      <c r="F132" s="9">
        <f t="shared" si="2"/>
        <v>0</v>
      </c>
    </row>
    <row r="133" spans="1:6" s="26" customFormat="1" ht="27.95" customHeight="1" x14ac:dyDescent="0.2">
      <c r="A133" s="31">
        <v>85</v>
      </c>
      <c r="B133" s="36" t="s">
        <v>172</v>
      </c>
      <c r="C133" s="34" t="s">
        <v>10</v>
      </c>
      <c r="D133" s="35">
        <v>2</v>
      </c>
      <c r="E133" s="23"/>
      <c r="F133" s="9">
        <f t="shared" si="2"/>
        <v>0</v>
      </c>
    </row>
    <row r="134" spans="1:6" s="26" customFormat="1" ht="27.95" customHeight="1" x14ac:dyDescent="0.2">
      <c r="A134" s="31">
        <v>86</v>
      </c>
      <c r="B134" s="36" t="s">
        <v>173</v>
      </c>
      <c r="C134" s="34" t="s">
        <v>21</v>
      </c>
      <c r="D134" s="35">
        <v>1.04</v>
      </c>
      <c r="E134" s="23"/>
      <c r="F134" s="9">
        <f t="shared" si="2"/>
        <v>0</v>
      </c>
    </row>
    <row r="135" spans="1:6" s="90" customFormat="1" ht="27.95" customHeight="1" x14ac:dyDescent="0.25">
      <c r="A135" s="96" t="s">
        <v>14</v>
      </c>
      <c r="B135" s="30" t="s">
        <v>175</v>
      </c>
      <c r="C135" s="97"/>
      <c r="D135" s="98"/>
      <c r="E135" s="99"/>
      <c r="F135" s="100"/>
    </row>
    <row r="136" spans="1:6" s="26" customFormat="1" ht="27.95" customHeight="1" x14ac:dyDescent="0.2">
      <c r="A136" s="31">
        <v>87</v>
      </c>
      <c r="B136" s="36" t="s">
        <v>174</v>
      </c>
      <c r="C136" s="34" t="s">
        <v>10</v>
      </c>
      <c r="D136" s="35">
        <v>340</v>
      </c>
      <c r="E136" s="23"/>
      <c r="F136" s="9">
        <f t="shared" si="1"/>
        <v>0</v>
      </c>
    </row>
    <row r="137" spans="1:6" s="27" customFormat="1" ht="27.95" customHeight="1" thickBot="1" x14ac:dyDescent="0.25">
      <c r="A137" s="63"/>
      <c r="B137" s="64" t="s">
        <v>8</v>
      </c>
      <c r="C137" s="65"/>
      <c r="D137" s="66"/>
      <c r="E137" s="67"/>
      <c r="F137" s="68"/>
    </row>
    <row r="138" spans="1:6" s="27" customFormat="1" ht="27.95" customHeight="1" thickBot="1" x14ac:dyDescent="0.25">
      <c r="A138" s="129" t="s">
        <v>11</v>
      </c>
      <c r="B138" s="130"/>
      <c r="C138" s="130"/>
      <c r="D138" s="130"/>
      <c r="E138" s="130"/>
      <c r="F138" s="69">
        <f>SUM(F47:F136)</f>
        <v>0</v>
      </c>
    </row>
    <row r="139" spans="1:6" s="27" customFormat="1" ht="27.95" customHeight="1" thickBot="1" x14ac:dyDescent="0.25">
      <c r="A139" s="131" t="s">
        <v>1</v>
      </c>
      <c r="B139" s="132"/>
      <c r="C139" s="132"/>
      <c r="D139" s="132"/>
      <c r="E139" s="132"/>
      <c r="F139" s="70">
        <f>F138*0.23</f>
        <v>0</v>
      </c>
    </row>
    <row r="140" spans="1:6" s="27" customFormat="1" ht="27.95" customHeight="1" thickBot="1" x14ac:dyDescent="0.25">
      <c r="A140" s="129" t="s">
        <v>2</v>
      </c>
      <c r="B140" s="130"/>
      <c r="C140" s="130"/>
      <c r="D140" s="130"/>
      <c r="E140" s="130"/>
      <c r="F140" s="71">
        <f>+F138+F139</f>
        <v>0</v>
      </c>
    </row>
    <row r="141" spans="1:6" s="27" customFormat="1" ht="27.95" customHeight="1" thickBot="1" x14ac:dyDescent="0.25">
      <c r="A141" s="72"/>
      <c r="B141" s="73"/>
      <c r="C141" s="72"/>
      <c r="D141" s="74"/>
      <c r="E141" s="17"/>
      <c r="F141" s="17"/>
    </row>
    <row r="142" spans="1:6" s="27" customFormat="1" ht="27.95" customHeight="1" x14ac:dyDescent="0.25">
      <c r="A142" s="110" t="s">
        <v>13</v>
      </c>
      <c r="B142" s="111"/>
      <c r="C142" s="111"/>
      <c r="D142" s="111"/>
      <c r="E142" s="112"/>
      <c r="F142" s="41" t="s">
        <v>12</v>
      </c>
    </row>
    <row r="143" spans="1:6" s="27" customFormat="1" ht="27.95" customHeight="1" x14ac:dyDescent="0.2">
      <c r="A143" s="113" t="s">
        <v>15</v>
      </c>
      <c r="B143" s="114"/>
      <c r="C143" s="114"/>
      <c r="D143" s="114"/>
      <c r="E143" s="114"/>
      <c r="F143" s="115"/>
    </row>
    <row r="144" spans="1:6" s="27" customFormat="1" ht="27.95" customHeight="1" x14ac:dyDescent="0.2">
      <c r="A144" s="116" t="s">
        <v>179</v>
      </c>
      <c r="B144" s="117"/>
      <c r="C144" s="117"/>
      <c r="D144" s="117"/>
      <c r="E144" s="117"/>
      <c r="F144" s="118"/>
    </row>
    <row r="145" spans="1:9" s="45" customFormat="1" ht="27.95" customHeight="1" x14ac:dyDescent="0.2">
      <c r="A145" s="116" t="s">
        <v>16</v>
      </c>
      <c r="B145" s="119"/>
      <c r="C145" s="119"/>
      <c r="D145" s="119"/>
      <c r="E145" s="119"/>
      <c r="F145" s="120"/>
    </row>
    <row r="146" spans="1:9" s="45" customFormat="1" ht="27.95" customHeight="1" thickBot="1" x14ac:dyDescent="0.25">
      <c r="A146" s="121" t="s">
        <v>39</v>
      </c>
      <c r="B146" s="122"/>
      <c r="C146" s="122"/>
      <c r="D146" s="122"/>
      <c r="E146" s="122"/>
      <c r="F146" s="123"/>
    </row>
    <row r="147" spans="1:9" s="44" customFormat="1" ht="27.95" customHeight="1" x14ac:dyDescent="0.2">
      <c r="A147" s="18" t="s">
        <v>5</v>
      </c>
      <c r="B147" s="19" t="s">
        <v>3</v>
      </c>
      <c r="C147" s="20" t="s">
        <v>6</v>
      </c>
      <c r="D147" s="21" t="s">
        <v>0</v>
      </c>
      <c r="E147" s="19" t="s">
        <v>7</v>
      </c>
      <c r="F147" s="22" t="s">
        <v>4</v>
      </c>
    </row>
    <row r="148" spans="1:9" s="26" customFormat="1" ht="27.95" customHeight="1" x14ac:dyDescent="0.2">
      <c r="A148" s="46">
        <v>1</v>
      </c>
      <c r="B148" s="47">
        <v>2</v>
      </c>
      <c r="C148" s="48">
        <v>3</v>
      </c>
      <c r="D148" s="49">
        <v>4</v>
      </c>
      <c r="E148" s="50">
        <v>5</v>
      </c>
      <c r="F148" s="51">
        <v>6</v>
      </c>
    </row>
    <row r="149" spans="1:9" s="26" customFormat="1" ht="27.95" customHeight="1" x14ac:dyDescent="0.2">
      <c r="A149" s="52"/>
      <c r="B149" s="53" t="s">
        <v>8</v>
      </c>
      <c r="C149" s="54"/>
      <c r="D149" s="55"/>
      <c r="E149" s="56"/>
      <c r="F149" s="57"/>
      <c r="I149" s="26" t="s">
        <v>8</v>
      </c>
    </row>
    <row r="150" spans="1:9" s="26" customFormat="1" ht="27.95" customHeight="1" x14ac:dyDescent="0.2">
      <c r="A150" s="124" t="s">
        <v>40</v>
      </c>
      <c r="B150" s="125"/>
      <c r="C150" s="125"/>
      <c r="D150" s="125"/>
      <c r="E150" s="125"/>
      <c r="F150" s="126"/>
    </row>
    <row r="151" spans="1:9" s="26" customFormat="1" ht="27.95" customHeight="1" x14ac:dyDescent="0.2">
      <c r="A151" s="58" t="s">
        <v>14</v>
      </c>
      <c r="B151" s="1" t="s">
        <v>41</v>
      </c>
      <c r="C151" s="2"/>
      <c r="D151" s="3"/>
      <c r="E151" s="6"/>
      <c r="F151" s="7"/>
    </row>
    <row r="152" spans="1:9" s="26" customFormat="1" ht="27.95" customHeight="1" x14ac:dyDescent="0.2">
      <c r="A152" s="59">
        <v>1</v>
      </c>
      <c r="B152" s="75" t="s">
        <v>18</v>
      </c>
      <c r="C152" s="76" t="s">
        <v>10</v>
      </c>
      <c r="D152" s="77">
        <v>1</v>
      </c>
      <c r="E152" s="8"/>
      <c r="F152" s="9">
        <f t="shared" ref="F152:F160" si="3">D152*E152</f>
        <v>0</v>
      </c>
    </row>
    <row r="153" spans="1:9" s="26" customFormat="1" ht="27.95" customHeight="1" x14ac:dyDescent="0.2">
      <c r="A153" s="59">
        <v>2</v>
      </c>
      <c r="B153" s="75" t="s">
        <v>17</v>
      </c>
      <c r="C153" s="76" t="s">
        <v>9</v>
      </c>
      <c r="D153" s="77">
        <v>200</v>
      </c>
      <c r="E153" s="8"/>
      <c r="F153" s="9">
        <f t="shared" si="3"/>
        <v>0</v>
      </c>
    </row>
    <row r="154" spans="1:9" s="26" customFormat="1" ht="27.95" customHeight="1" x14ac:dyDescent="0.2">
      <c r="A154" s="59">
        <v>3</v>
      </c>
      <c r="B154" s="75" t="s">
        <v>42</v>
      </c>
      <c r="C154" s="76" t="s">
        <v>9</v>
      </c>
      <c r="D154" s="77">
        <v>40</v>
      </c>
      <c r="E154" s="60"/>
      <c r="F154" s="9">
        <f t="shared" si="3"/>
        <v>0</v>
      </c>
    </row>
    <row r="155" spans="1:9" s="26" customFormat="1" ht="27.95" customHeight="1" x14ac:dyDescent="0.2">
      <c r="A155" s="59">
        <v>4</v>
      </c>
      <c r="B155" s="75" t="s">
        <v>43</v>
      </c>
      <c r="C155" s="76" t="s">
        <v>9</v>
      </c>
      <c r="D155" s="77">
        <v>10</v>
      </c>
      <c r="E155" s="60"/>
      <c r="F155" s="9">
        <f t="shared" si="3"/>
        <v>0</v>
      </c>
    </row>
    <row r="156" spans="1:9" s="26" customFormat="1" ht="27.95" customHeight="1" x14ac:dyDescent="0.2">
      <c r="A156" s="59">
        <v>5</v>
      </c>
      <c r="B156" s="75" t="s">
        <v>44</v>
      </c>
      <c r="C156" s="76" t="s">
        <v>10</v>
      </c>
      <c r="D156" s="77">
        <v>15</v>
      </c>
      <c r="E156" s="23"/>
      <c r="F156" s="9">
        <f t="shared" si="3"/>
        <v>0</v>
      </c>
    </row>
    <row r="157" spans="1:9" s="26" customFormat="1" ht="27.95" customHeight="1" x14ac:dyDescent="0.2">
      <c r="A157" s="59">
        <v>6</v>
      </c>
      <c r="B157" s="75" t="s">
        <v>45</v>
      </c>
      <c r="C157" s="76" t="s">
        <v>10</v>
      </c>
      <c r="D157" s="77">
        <v>11</v>
      </c>
      <c r="E157" s="23"/>
      <c r="F157" s="9">
        <f t="shared" si="3"/>
        <v>0</v>
      </c>
    </row>
    <row r="158" spans="1:9" s="26" customFormat="1" ht="27.95" customHeight="1" x14ac:dyDescent="0.2">
      <c r="A158" s="59">
        <v>7</v>
      </c>
      <c r="B158" s="75" t="s">
        <v>46</v>
      </c>
      <c r="C158" s="76" t="s">
        <v>9</v>
      </c>
      <c r="D158" s="77">
        <v>13</v>
      </c>
      <c r="E158" s="23"/>
      <c r="F158" s="9">
        <f t="shared" si="3"/>
        <v>0</v>
      </c>
    </row>
    <row r="159" spans="1:9" s="26" customFormat="1" ht="27.95" customHeight="1" x14ac:dyDescent="0.2">
      <c r="A159" s="59">
        <v>8</v>
      </c>
      <c r="B159" s="75" t="s">
        <v>47</v>
      </c>
      <c r="C159" s="34" t="s">
        <v>9</v>
      </c>
      <c r="D159" s="77">
        <v>250</v>
      </c>
      <c r="E159" s="23"/>
      <c r="F159" s="9">
        <f t="shared" si="3"/>
        <v>0</v>
      </c>
    </row>
    <row r="160" spans="1:9" s="26" customFormat="1" ht="27.95" customHeight="1" x14ac:dyDescent="0.2">
      <c r="A160" s="59">
        <v>9</v>
      </c>
      <c r="B160" s="75" t="s">
        <v>48</v>
      </c>
      <c r="C160" s="34" t="s">
        <v>9</v>
      </c>
      <c r="D160" s="77">
        <v>250</v>
      </c>
      <c r="E160" s="23"/>
      <c r="F160" s="9">
        <f t="shared" si="3"/>
        <v>0</v>
      </c>
    </row>
    <row r="161" spans="1:6" s="26" customFormat="1" ht="27.95" customHeight="1" x14ac:dyDescent="0.2">
      <c r="A161" s="59"/>
      <c r="B161" s="75"/>
      <c r="C161" s="78"/>
      <c r="D161" s="79"/>
      <c r="E161" s="80"/>
      <c r="F161" s="81"/>
    </row>
    <row r="162" spans="1:6" s="26" customFormat="1" ht="27.95" customHeight="1" x14ac:dyDescent="0.2">
      <c r="A162" s="58" t="s">
        <v>14</v>
      </c>
      <c r="B162" s="1" t="s">
        <v>35</v>
      </c>
      <c r="C162" s="82"/>
      <c r="D162" s="83"/>
      <c r="E162" s="83"/>
      <c r="F162" s="9"/>
    </row>
    <row r="163" spans="1:6" s="26" customFormat="1" ht="27.95" customHeight="1" x14ac:dyDescent="0.2">
      <c r="A163" s="59">
        <v>1</v>
      </c>
      <c r="B163" s="75" t="s">
        <v>18</v>
      </c>
      <c r="C163" s="76" t="s">
        <v>10</v>
      </c>
      <c r="D163" s="77">
        <v>1</v>
      </c>
      <c r="E163" s="84"/>
      <c r="F163" s="9">
        <f t="shared" ref="F163:F177" si="4">D163*E163</f>
        <v>0</v>
      </c>
    </row>
    <row r="164" spans="1:6" s="26" customFormat="1" ht="27.95" customHeight="1" x14ac:dyDescent="0.2">
      <c r="A164" s="59">
        <v>2</v>
      </c>
      <c r="B164" s="75" t="s">
        <v>49</v>
      </c>
      <c r="C164" s="34" t="s">
        <v>10</v>
      </c>
      <c r="D164" s="77">
        <v>4</v>
      </c>
      <c r="E164" s="23"/>
      <c r="F164" s="9">
        <f t="shared" si="4"/>
        <v>0</v>
      </c>
    </row>
    <row r="165" spans="1:6" s="26" customFormat="1" ht="27.95" customHeight="1" x14ac:dyDescent="0.2">
      <c r="A165" s="59">
        <v>3</v>
      </c>
      <c r="B165" s="75" t="s">
        <v>50</v>
      </c>
      <c r="C165" s="34" t="s">
        <v>10</v>
      </c>
      <c r="D165" s="77">
        <v>1</v>
      </c>
      <c r="E165" s="23"/>
      <c r="F165" s="9">
        <f t="shared" si="4"/>
        <v>0</v>
      </c>
    </row>
    <row r="166" spans="1:6" s="26" customFormat="1" ht="27.95" customHeight="1" x14ac:dyDescent="0.2">
      <c r="A166" s="59">
        <v>4</v>
      </c>
      <c r="B166" s="75" t="s">
        <v>51</v>
      </c>
      <c r="C166" s="34" t="s">
        <v>9</v>
      </c>
      <c r="D166" s="77">
        <v>20</v>
      </c>
      <c r="E166" s="23"/>
      <c r="F166" s="9">
        <f t="shared" si="4"/>
        <v>0</v>
      </c>
    </row>
    <row r="167" spans="1:6" s="26" customFormat="1" ht="27.95" customHeight="1" x14ac:dyDescent="0.2">
      <c r="A167" s="59">
        <v>5</v>
      </c>
      <c r="B167" s="75" t="s">
        <v>52</v>
      </c>
      <c r="C167" s="34" t="s">
        <v>9</v>
      </c>
      <c r="D167" s="77">
        <v>450</v>
      </c>
      <c r="E167" s="23"/>
      <c r="F167" s="9">
        <f t="shared" si="4"/>
        <v>0</v>
      </c>
    </row>
    <row r="168" spans="1:6" s="26" customFormat="1" ht="27.95" customHeight="1" x14ac:dyDescent="0.2">
      <c r="A168" s="59">
        <v>6</v>
      </c>
      <c r="B168" s="75" t="s">
        <v>53</v>
      </c>
      <c r="C168" s="34" t="s">
        <v>10</v>
      </c>
      <c r="D168" s="77">
        <v>3</v>
      </c>
      <c r="E168" s="23"/>
      <c r="F168" s="9">
        <f t="shared" si="4"/>
        <v>0</v>
      </c>
    </row>
    <row r="169" spans="1:6" s="26" customFormat="1" ht="27.95" customHeight="1" x14ac:dyDescent="0.2">
      <c r="A169" s="59">
        <v>7</v>
      </c>
      <c r="B169" s="75" t="s">
        <v>54</v>
      </c>
      <c r="C169" s="34" t="s">
        <v>10</v>
      </c>
      <c r="D169" s="77">
        <v>6</v>
      </c>
      <c r="E169" s="23"/>
      <c r="F169" s="9">
        <f t="shared" si="4"/>
        <v>0</v>
      </c>
    </row>
    <row r="170" spans="1:6" s="26" customFormat="1" ht="27.95" customHeight="1" x14ac:dyDescent="0.2">
      <c r="A170" s="59">
        <v>8</v>
      </c>
      <c r="B170" s="75" t="s">
        <v>55</v>
      </c>
      <c r="C170" s="34" t="s">
        <v>10</v>
      </c>
      <c r="D170" s="77">
        <v>10</v>
      </c>
      <c r="E170" s="23"/>
      <c r="F170" s="9">
        <f t="shared" si="4"/>
        <v>0</v>
      </c>
    </row>
    <row r="171" spans="1:6" s="26" customFormat="1" ht="27.95" customHeight="1" x14ac:dyDescent="0.2">
      <c r="A171" s="59">
        <v>9</v>
      </c>
      <c r="B171" s="75" t="s">
        <v>56</v>
      </c>
      <c r="C171" s="34" t="s">
        <v>10</v>
      </c>
      <c r="D171" s="77">
        <v>2</v>
      </c>
      <c r="E171" s="23"/>
      <c r="F171" s="9">
        <f t="shared" si="4"/>
        <v>0</v>
      </c>
    </row>
    <row r="172" spans="1:6" s="26" customFormat="1" ht="27.95" customHeight="1" x14ac:dyDescent="0.2">
      <c r="A172" s="59">
        <v>10</v>
      </c>
      <c r="B172" s="75" t="s">
        <v>57</v>
      </c>
      <c r="C172" s="34" t="s">
        <v>10</v>
      </c>
      <c r="D172" s="77">
        <v>17</v>
      </c>
      <c r="E172" s="23"/>
      <c r="F172" s="9">
        <f t="shared" si="4"/>
        <v>0</v>
      </c>
    </row>
    <row r="173" spans="1:6" s="26" customFormat="1" ht="27.95" customHeight="1" x14ac:dyDescent="0.2">
      <c r="A173" s="59">
        <v>11</v>
      </c>
      <c r="B173" s="75" t="s">
        <v>58</v>
      </c>
      <c r="C173" s="34" t="s">
        <v>9</v>
      </c>
      <c r="D173" s="77">
        <v>110</v>
      </c>
      <c r="E173" s="23"/>
      <c r="F173" s="9">
        <f t="shared" si="4"/>
        <v>0</v>
      </c>
    </row>
    <row r="174" spans="1:6" s="26" customFormat="1" ht="27.95" customHeight="1" x14ac:dyDescent="0.2">
      <c r="A174" s="59">
        <v>12</v>
      </c>
      <c r="B174" s="75" t="s">
        <v>19</v>
      </c>
      <c r="C174" s="34" t="s">
        <v>10</v>
      </c>
      <c r="D174" s="77">
        <v>17</v>
      </c>
      <c r="E174" s="23"/>
      <c r="F174" s="9">
        <f t="shared" si="4"/>
        <v>0</v>
      </c>
    </row>
    <row r="175" spans="1:6" s="26" customFormat="1" ht="27.95" customHeight="1" x14ac:dyDescent="0.2">
      <c r="A175" s="59">
        <v>13</v>
      </c>
      <c r="B175" s="75" t="s">
        <v>59</v>
      </c>
      <c r="C175" s="34" t="s">
        <v>9</v>
      </c>
      <c r="D175" s="77">
        <v>19</v>
      </c>
      <c r="E175" s="23"/>
      <c r="F175" s="9">
        <f t="shared" si="4"/>
        <v>0</v>
      </c>
    </row>
    <row r="176" spans="1:6" s="26" customFormat="1" ht="27.95" customHeight="1" x14ac:dyDescent="0.2">
      <c r="A176" s="59">
        <v>14</v>
      </c>
      <c r="B176" s="75" t="s">
        <v>36</v>
      </c>
      <c r="C176" s="34" t="s">
        <v>10</v>
      </c>
      <c r="D176" s="77">
        <v>1</v>
      </c>
      <c r="E176" s="23"/>
      <c r="F176" s="9">
        <f t="shared" si="4"/>
        <v>0</v>
      </c>
    </row>
    <row r="177" spans="1:6" s="26" customFormat="1" ht="27.95" customHeight="1" x14ac:dyDescent="0.2">
      <c r="A177" s="59">
        <v>15</v>
      </c>
      <c r="B177" s="75" t="s">
        <v>37</v>
      </c>
      <c r="C177" s="34" t="s">
        <v>10</v>
      </c>
      <c r="D177" s="77">
        <v>1</v>
      </c>
      <c r="E177" s="23"/>
      <c r="F177" s="9">
        <f t="shared" si="4"/>
        <v>0</v>
      </c>
    </row>
    <row r="178" spans="1:6" s="26" customFormat="1" ht="27.95" customHeight="1" x14ac:dyDescent="0.2">
      <c r="A178" s="59" t="s">
        <v>14</v>
      </c>
      <c r="B178" s="4" t="s">
        <v>20</v>
      </c>
      <c r="C178" s="34"/>
      <c r="D178" s="77"/>
      <c r="E178" s="24"/>
      <c r="F178" s="61"/>
    </row>
    <row r="179" spans="1:6" s="26" customFormat="1" ht="27.95" customHeight="1" x14ac:dyDescent="0.2">
      <c r="A179" s="59">
        <v>1</v>
      </c>
      <c r="B179" s="36" t="s">
        <v>38</v>
      </c>
      <c r="C179" s="34" t="s">
        <v>21</v>
      </c>
      <c r="D179" s="77">
        <v>18</v>
      </c>
      <c r="E179" s="23"/>
      <c r="F179" s="9">
        <f t="shared" ref="F179:F196" si="5">D179*E179</f>
        <v>0</v>
      </c>
    </row>
    <row r="180" spans="1:6" s="26" customFormat="1" ht="27.95" customHeight="1" x14ac:dyDescent="0.2">
      <c r="A180" s="59">
        <v>2</v>
      </c>
      <c r="B180" s="36" t="s">
        <v>22</v>
      </c>
      <c r="C180" s="34" t="s">
        <v>21</v>
      </c>
      <c r="D180" s="77">
        <v>15</v>
      </c>
      <c r="E180" s="23"/>
      <c r="F180" s="9">
        <f t="shared" si="5"/>
        <v>0</v>
      </c>
    </row>
    <row r="181" spans="1:6" s="26" customFormat="1" ht="27.95" customHeight="1" x14ac:dyDescent="0.2">
      <c r="A181" s="59">
        <v>3</v>
      </c>
      <c r="B181" s="36" t="s">
        <v>23</v>
      </c>
      <c r="C181" s="34" t="s">
        <v>21</v>
      </c>
      <c r="D181" s="77">
        <v>12</v>
      </c>
      <c r="E181" s="23"/>
      <c r="F181" s="9">
        <f t="shared" si="5"/>
        <v>0</v>
      </c>
    </row>
    <row r="182" spans="1:6" s="26" customFormat="1" ht="27.95" customHeight="1" x14ac:dyDescent="0.2">
      <c r="A182" s="59">
        <v>4</v>
      </c>
      <c r="B182" s="36" t="s">
        <v>60</v>
      </c>
      <c r="C182" s="34" t="s">
        <v>21</v>
      </c>
      <c r="D182" s="77">
        <v>482</v>
      </c>
      <c r="E182" s="23"/>
      <c r="F182" s="9">
        <f t="shared" si="5"/>
        <v>0</v>
      </c>
    </row>
    <row r="183" spans="1:6" s="26" customFormat="1" ht="27.95" customHeight="1" x14ac:dyDescent="0.2">
      <c r="A183" s="59">
        <v>5</v>
      </c>
      <c r="B183" s="36" t="s">
        <v>61</v>
      </c>
      <c r="C183" s="34" t="s">
        <v>21</v>
      </c>
      <c r="D183" s="77">
        <v>567</v>
      </c>
      <c r="E183" s="23"/>
      <c r="F183" s="9">
        <f t="shared" si="5"/>
        <v>0</v>
      </c>
    </row>
    <row r="184" spans="1:6" s="26" customFormat="1" ht="27.95" customHeight="1" x14ac:dyDescent="0.2">
      <c r="A184" s="59">
        <v>6</v>
      </c>
      <c r="B184" s="36" t="s">
        <v>24</v>
      </c>
      <c r="C184" s="34" t="s">
        <v>9</v>
      </c>
      <c r="D184" s="77">
        <v>27</v>
      </c>
      <c r="E184" s="23"/>
      <c r="F184" s="9">
        <f t="shared" si="5"/>
        <v>0</v>
      </c>
    </row>
    <row r="185" spans="1:6" s="26" customFormat="1" ht="27.95" customHeight="1" x14ac:dyDescent="0.2">
      <c r="A185" s="59">
        <v>7</v>
      </c>
      <c r="B185" s="36" t="s">
        <v>62</v>
      </c>
      <c r="C185" s="34" t="s">
        <v>21</v>
      </c>
      <c r="D185" s="77">
        <v>179</v>
      </c>
      <c r="E185" s="23"/>
      <c r="F185" s="9">
        <f t="shared" si="5"/>
        <v>0</v>
      </c>
    </row>
    <row r="186" spans="1:6" s="26" customFormat="1" ht="27.95" customHeight="1" x14ac:dyDescent="0.2">
      <c r="A186" s="59">
        <v>8</v>
      </c>
      <c r="B186" s="36" t="s">
        <v>63</v>
      </c>
      <c r="C186" s="34" t="s">
        <v>9</v>
      </c>
      <c r="D186" s="77">
        <v>87</v>
      </c>
      <c r="E186" s="23"/>
      <c r="F186" s="9">
        <f t="shared" si="5"/>
        <v>0</v>
      </c>
    </row>
    <row r="187" spans="1:6" s="26" customFormat="1" ht="27.95" customHeight="1" x14ac:dyDescent="0.2">
      <c r="A187" s="59">
        <v>9</v>
      </c>
      <c r="B187" s="36" t="s">
        <v>64</v>
      </c>
      <c r="C187" s="34" t="s">
        <v>21</v>
      </c>
      <c r="D187" s="77">
        <v>482</v>
      </c>
      <c r="E187" s="23"/>
      <c r="F187" s="9">
        <f t="shared" si="5"/>
        <v>0</v>
      </c>
    </row>
    <row r="188" spans="1:6" s="26" customFormat="1" ht="27.95" customHeight="1" x14ac:dyDescent="0.2">
      <c r="A188" s="59">
        <v>10</v>
      </c>
      <c r="B188" s="36" t="s">
        <v>65</v>
      </c>
      <c r="C188" s="34" t="s">
        <v>21</v>
      </c>
      <c r="D188" s="77">
        <v>482</v>
      </c>
      <c r="E188" s="23"/>
      <c r="F188" s="9">
        <f t="shared" si="5"/>
        <v>0</v>
      </c>
    </row>
    <row r="189" spans="1:6" s="26" customFormat="1" ht="27.95" customHeight="1" x14ac:dyDescent="0.2">
      <c r="A189" s="59">
        <v>11</v>
      </c>
      <c r="B189" s="36" t="s">
        <v>66</v>
      </c>
      <c r="C189" s="34" t="s">
        <v>21</v>
      </c>
      <c r="D189" s="77">
        <v>567</v>
      </c>
      <c r="E189" s="23"/>
      <c r="F189" s="9">
        <f t="shared" si="5"/>
        <v>0</v>
      </c>
    </row>
    <row r="190" spans="1:6" s="26" customFormat="1" ht="27.95" customHeight="1" x14ac:dyDescent="0.2">
      <c r="A190" s="59">
        <v>12</v>
      </c>
      <c r="B190" s="36" t="s">
        <v>28</v>
      </c>
      <c r="C190" s="34" t="s">
        <v>9</v>
      </c>
      <c r="D190" s="77">
        <v>27</v>
      </c>
      <c r="E190" s="23"/>
      <c r="F190" s="9">
        <f t="shared" si="5"/>
        <v>0</v>
      </c>
    </row>
    <row r="191" spans="1:6" s="26" customFormat="1" ht="27.95" customHeight="1" x14ac:dyDescent="0.2">
      <c r="A191" s="59">
        <v>13</v>
      </c>
      <c r="B191" s="36" t="s">
        <v>67</v>
      </c>
      <c r="C191" s="34" t="s">
        <v>9</v>
      </c>
      <c r="D191" s="77">
        <v>87</v>
      </c>
      <c r="E191" s="23"/>
      <c r="F191" s="9">
        <f t="shared" si="5"/>
        <v>0</v>
      </c>
    </row>
    <row r="192" spans="1:6" s="26" customFormat="1" ht="27.95" customHeight="1" x14ac:dyDescent="0.2">
      <c r="A192" s="59">
        <v>14</v>
      </c>
      <c r="B192" s="36" t="s">
        <v>68</v>
      </c>
      <c r="C192" s="34" t="s">
        <v>21</v>
      </c>
      <c r="D192" s="77">
        <v>179</v>
      </c>
      <c r="E192" s="23"/>
      <c r="F192" s="9">
        <f t="shared" si="5"/>
        <v>0</v>
      </c>
    </row>
    <row r="193" spans="1:8" s="26" customFormat="1" ht="27.95" customHeight="1" x14ac:dyDescent="0.2">
      <c r="A193" s="59">
        <v>15</v>
      </c>
      <c r="B193" s="36" t="s">
        <v>25</v>
      </c>
      <c r="C193" s="34" t="s">
        <v>21</v>
      </c>
      <c r="D193" s="77">
        <v>12</v>
      </c>
      <c r="E193" s="23"/>
      <c r="F193" s="9">
        <f t="shared" si="5"/>
        <v>0</v>
      </c>
    </row>
    <row r="194" spans="1:8" s="26" customFormat="1" ht="27.95" customHeight="1" x14ac:dyDescent="0.2">
      <c r="A194" s="59">
        <v>16</v>
      </c>
      <c r="B194" s="36" t="s">
        <v>26</v>
      </c>
      <c r="C194" s="34" t="s">
        <v>21</v>
      </c>
      <c r="D194" s="77">
        <v>15</v>
      </c>
      <c r="E194" s="23"/>
      <c r="F194" s="9">
        <f t="shared" si="5"/>
        <v>0</v>
      </c>
    </row>
    <row r="195" spans="1:8" s="26" customFormat="1" ht="27.95" customHeight="1" x14ac:dyDescent="0.2">
      <c r="A195" s="59">
        <v>17</v>
      </c>
      <c r="B195" s="36" t="s">
        <v>27</v>
      </c>
      <c r="C195" s="34" t="s">
        <v>21</v>
      </c>
      <c r="D195" s="77">
        <v>15</v>
      </c>
      <c r="E195" s="23"/>
      <c r="F195" s="9">
        <f t="shared" si="5"/>
        <v>0</v>
      </c>
    </row>
    <row r="196" spans="1:8" s="26" customFormat="1" ht="27.95" customHeight="1" x14ac:dyDescent="0.2">
      <c r="A196" s="59">
        <v>18</v>
      </c>
      <c r="B196" s="36" t="s">
        <v>69</v>
      </c>
      <c r="C196" s="34" t="s">
        <v>21</v>
      </c>
      <c r="D196" s="77">
        <v>18</v>
      </c>
      <c r="E196" s="23"/>
      <c r="F196" s="9">
        <f t="shared" si="5"/>
        <v>0</v>
      </c>
    </row>
    <row r="197" spans="1:8" s="27" customFormat="1" ht="27.95" customHeight="1" thickBot="1" x14ac:dyDescent="0.25">
      <c r="A197" s="63"/>
      <c r="B197" s="64" t="s">
        <v>8</v>
      </c>
      <c r="C197" s="65"/>
      <c r="D197" s="66"/>
      <c r="E197" s="67"/>
      <c r="F197" s="68"/>
    </row>
    <row r="198" spans="1:8" s="27" customFormat="1" ht="27.95" customHeight="1" thickBot="1" x14ac:dyDescent="0.25">
      <c r="A198" s="133" t="s">
        <v>70</v>
      </c>
      <c r="B198" s="134"/>
      <c r="C198" s="134"/>
      <c r="D198" s="134"/>
      <c r="E198" s="134"/>
      <c r="F198" s="85">
        <f>SUM(F152:F196)</f>
        <v>0</v>
      </c>
    </row>
    <row r="199" spans="1:8" s="27" customFormat="1" ht="27.95" customHeight="1" thickBot="1" x14ac:dyDescent="0.25">
      <c r="A199" s="129" t="s">
        <v>1</v>
      </c>
      <c r="B199" s="130"/>
      <c r="C199" s="130"/>
      <c r="D199" s="130"/>
      <c r="E199" s="130"/>
      <c r="F199" s="71">
        <f>F198*0.23</f>
        <v>0</v>
      </c>
    </row>
    <row r="200" spans="1:8" s="27" customFormat="1" ht="27.95" customHeight="1" thickBot="1" x14ac:dyDescent="0.25">
      <c r="A200" s="131" t="s">
        <v>2</v>
      </c>
      <c r="B200" s="132"/>
      <c r="C200" s="132"/>
      <c r="D200" s="132"/>
      <c r="E200" s="132"/>
      <c r="F200" s="70">
        <f>F198+F199</f>
        <v>0</v>
      </c>
    </row>
    <row r="201" spans="1:8" s="27" customFormat="1" ht="27.95" customHeight="1" thickBot="1" x14ac:dyDescent="0.25">
      <c r="A201" s="72"/>
      <c r="B201" s="86"/>
      <c r="C201" s="72"/>
      <c r="D201" s="74"/>
      <c r="E201" s="17"/>
      <c r="F201" s="17"/>
    </row>
    <row r="202" spans="1:8" s="27" customFormat="1" ht="27.95" customHeight="1" x14ac:dyDescent="0.2">
      <c r="A202" s="135" t="s">
        <v>71</v>
      </c>
      <c r="B202" s="136"/>
      <c r="C202" s="136"/>
      <c r="D202" s="136"/>
      <c r="E202" s="136"/>
      <c r="F202" s="87">
        <f>F138+F198</f>
        <v>0</v>
      </c>
    </row>
    <row r="203" spans="1:8" s="27" customFormat="1" ht="27.95" customHeight="1" x14ac:dyDescent="0.2">
      <c r="A203" s="137" t="s">
        <v>1</v>
      </c>
      <c r="B203" s="138"/>
      <c r="C203" s="138"/>
      <c r="D203" s="138"/>
      <c r="E203" s="138"/>
      <c r="F203" s="88">
        <f t="shared" ref="F203:F204" si="6">F139+F199</f>
        <v>0</v>
      </c>
    </row>
    <row r="204" spans="1:8" s="27" customFormat="1" ht="27.95" customHeight="1" thickBot="1" x14ac:dyDescent="0.3">
      <c r="A204" s="139" t="s">
        <v>73</v>
      </c>
      <c r="B204" s="140"/>
      <c r="C204" s="140"/>
      <c r="D204" s="140"/>
      <c r="E204" s="140"/>
      <c r="F204" s="89">
        <f t="shared" si="6"/>
        <v>0</v>
      </c>
    </row>
    <row r="206" spans="1:8" ht="15" x14ac:dyDescent="0.2">
      <c r="B206" s="28" t="s">
        <v>72</v>
      </c>
      <c r="C206" s="38"/>
      <c r="D206" s="39"/>
      <c r="E206" s="40"/>
      <c r="F206" s="40">
        <f>F204</f>
        <v>0</v>
      </c>
      <c r="G206" s="27"/>
      <c r="H206" s="27"/>
    </row>
    <row r="207" spans="1:8" ht="15" x14ac:dyDescent="0.2">
      <c r="B207" s="28"/>
      <c r="C207" s="38"/>
      <c r="D207" s="39"/>
      <c r="E207" s="40"/>
      <c r="F207" s="40"/>
      <c r="G207" s="27"/>
      <c r="H207" s="27"/>
    </row>
    <row r="208" spans="1:8" ht="15" x14ac:dyDescent="0.2">
      <c r="B208" s="28" t="s">
        <v>178</v>
      </c>
      <c r="C208" s="108"/>
      <c r="D208" s="108"/>
      <c r="E208" s="108"/>
      <c r="F208" s="108"/>
      <c r="G208" s="37"/>
      <c r="H208" s="37"/>
    </row>
    <row r="209" spans="2:8" ht="15" x14ac:dyDescent="0.2">
      <c r="B209" s="28"/>
      <c r="C209" s="38"/>
      <c r="D209" s="39"/>
      <c r="E209" s="40"/>
      <c r="F209" s="40"/>
      <c r="G209" s="27"/>
      <c r="H209" s="27"/>
    </row>
    <row r="210" spans="2:8" x14ac:dyDescent="0.2">
      <c r="B210" s="25"/>
    </row>
    <row r="211" spans="2:8" x14ac:dyDescent="0.2">
      <c r="B211" s="29" t="s">
        <v>32</v>
      </c>
      <c r="C211" s="106" t="s">
        <v>30</v>
      </c>
      <c r="D211" s="106"/>
      <c r="E211" s="106"/>
      <c r="F211" s="106"/>
      <c r="G211" s="106"/>
      <c r="H211" s="106"/>
    </row>
    <row r="212" spans="2:8" x14ac:dyDescent="0.2">
      <c r="B212" s="25" t="s">
        <v>33</v>
      </c>
      <c r="C212" s="16" t="s">
        <v>31</v>
      </c>
      <c r="D212" s="16"/>
      <c r="E212" s="16"/>
      <c r="F212" s="16"/>
    </row>
  </sheetData>
  <mergeCells count="26">
    <mergeCell ref="A199:E199"/>
    <mergeCell ref="A200:E200"/>
    <mergeCell ref="A202:E202"/>
    <mergeCell ref="A203:E203"/>
    <mergeCell ref="A204:E204"/>
    <mergeCell ref="A145:F145"/>
    <mergeCell ref="A138:E138"/>
    <mergeCell ref="A139:E139"/>
    <mergeCell ref="A140:E140"/>
    <mergeCell ref="A198:E198"/>
    <mergeCell ref="C211:H211"/>
    <mergeCell ref="C10:J10"/>
    <mergeCell ref="C208:F208"/>
    <mergeCell ref="B19:F20"/>
    <mergeCell ref="A37:E37"/>
    <mergeCell ref="A38:F38"/>
    <mergeCell ref="A39:F39"/>
    <mergeCell ref="A40:F40"/>
    <mergeCell ref="A41:F41"/>
    <mergeCell ref="A45:F45"/>
    <mergeCell ref="B34:F36"/>
    <mergeCell ref="A146:F146"/>
    <mergeCell ref="A150:F150"/>
    <mergeCell ref="A142:E142"/>
    <mergeCell ref="A143:F143"/>
    <mergeCell ref="A144:F144"/>
  </mergeCells>
  <printOptions horizontalCentered="1" verticalCentered="1"/>
  <pageMargins left="0.59055118110236227" right="0.59055118110236227" top="0.78740157480314965" bottom="0.78740157480314965" header="0.19685039370078741" footer="0.19685039370078741"/>
  <pageSetup paperSize="9" scale="73" fitToHeight="0" orientation="portrait" r:id="rId1"/>
  <headerFooter alignWithMargins="0">
    <oddHeader>&amp;R&amp;"Arial CE,Pogrubiona kursywa"&amp;12Załącznik 7 - Kosztorys ofertowy 
ZP14/POIIS/2019</oddHeader>
    <oddFooter>&amp;LData wydruku: &amp;D&amp;C&amp;G&amp;RStrony 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7_KOSZTORYS OFERTOWY</vt:lpstr>
      <vt:lpstr>'ZAŁĄCZNIK 7_KOSZTORYS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ZUWŚ JRP ZP14/POIIS/2019</dc:creator>
  <cp:lastModifiedBy>48607</cp:lastModifiedBy>
  <cp:lastPrinted>2019-01-22T12:02:17Z</cp:lastPrinted>
  <dcterms:created xsi:type="dcterms:W3CDTF">1997-02-26T13:46:56Z</dcterms:created>
  <dcterms:modified xsi:type="dcterms:W3CDTF">2019-01-22T12:03:12Z</dcterms:modified>
</cp:coreProperties>
</file>